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invitalia-my.sharepoint.com/personal/fcapriata_invitalia_it/Documents/Beneficiari 2/Nuova misura/"/>
    </mc:Choice>
  </mc:AlternateContent>
  <xr:revisionPtr revIDLastSave="0" documentId="8_{6C7B2CEA-0EBF-4D9F-92C4-27980D18A0E2}" xr6:coauthVersionLast="47" xr6:coauthVersionMax="47" xr10:uidLastSave="{00000000-0000-0000-0000-000000000000}"/>
  <bookViews>
    <workbookView xWindow="-110" yWindow="-110" windowWidth="19420" windowHeight="10420" tabRatio="691" xr2:uid="{5478FA33-E7B2-4880-81D6-1479A9B31366}"/>
  </bookViews>
  <sheets>
    <sheet name="Regime di aiuto applicabile" sheetId="2" r:id="rId1"/>
    <sheet name="Piano di spesa" sheetId="3" r:id="rId2"/>
    <sheet name="Contributo" sheetId="9" r:id="rId3"/>
    <sheet name="Tabella - Nascondere" sheetId="10" state="hidden" r:id="rId4"/>
  </sheets>
  <externalReferences>
    <externalReference r:id="rId5"/>
    <externalReference r:id="rId6"/>
  </externalReferences>
  <definedNames>
    <definedName name="_xlnm._FilterDatabase" localSheetId="0" hidden="1">'Regime di aiuto applicabile'!$K$40:$M$53</definedName>
    <definedName name="_xlnm._FilterDatabase" localSheetId="3" hidden="1">'Tabella - Nascondere'!$B$3:$Q$19</definedName>
    <definedName name="Abruzzo">#REF!</definedName>
    <definedName name="Ammessosal1">OFFSET('[1]1 SAL'!$L$71,1,0,COUNTA('[1]1 SAL'!$L$71:$L$76)-2,1)</definedName>
    <definedName name="Ammessosal2">OFFSET('[1]2 SAL'!$L$68,1,0,COUNTA('[1]2 SAL'!$L$68:$L$72)-2,1)</definedName>
    <definedName name="Ammessosal3">OFFSET('[1]3 SAL'!$L$69,1,0,COUNTA('[1]3 SAL'!$L$69:$L$76)-2,1)</definedName>
    <definedName name="Ammessosal4">OFFSET('[1]4 SAL'!$L$68,1,0,COUNTA('[1]4 SAL'!$L$68:$L$71)-2,1)</definedName>
    <definedName name="Ammessosalsaldo">OFFSET('[1]SAL SALDO'!$K$68,1,0,COUNTA('[1]SAL SALDO'!$K$68:$K$74)-2,1)</definedName>
    <definedName name="Ammessosalunico">OFFSET('[1]SAL UNICO'!$K$70,1,0,COUNTA('[1]SAL UNICO'!$K$71:$K$74)-1,1)</definedName>
    <definedName name="Ancona">#REF!</definedName>
    <definedName name="Arezzo">#REF!</definedName>
    <definedName name="Ascoli_Piceno">#REF!</definedName>
    <definedName name="attività">#REF!</definedName>
    <definedName name="Attivitaa">#REF!</definedName>
    <definedName name="Belluno">#REF!</definedName>
    <definedName name="Biella">#REF!</definedName>
    <definedName name="CAPOII_Att">'[1]Gestione nomi'!$A$1:$A$6</definedName>
    <definedName name="CAPOIII">'[1]Gestione nomi'!$B$1:$B$5</definedName>
    <definedName name="CapoIII_ATT">'[1]Gestione nomi'!$B$1:$B$4</definedName>
    <definedName name="Categoriesal1">OFFSET('[1]1 SAL'!$J$71,1,0,COUNTA('[1]1 SAL'!$J$71:$J$76)-1,1)</definedName>
    <definedName name="Categoriesal2">OFFSET('[1]2 SAL'!$J$68,1,0,COUNTA('[1]2 SAL'!$J$68:$J$72)-1,1)</definedName>
    <definedName name="Categoriesal3">OFFSET('[1]3 SAL'!$J$69,1,0,COUNTA('[1]3 SAL'!$J$69:$J$76)-1,1)</definedName>
    <definedName name="Categoriesal4">OFFSET('[1]4 SAL'!$J$68,1,0,COUNTA('[1]4 SAL'!$J$68:$J$71)-1,1)</definedName>
    <definedName name="Categoriesalsaldo">OFFSET('[1]SAL SALDO'!$I$68,1,0,COUNTA('[1]SAL SALDO'!$I$68:$I$73)-1,1)</definedName>
    <definedName name="Categoriesalunico">OFFSET('[1]SAL UNICO'!$I$70,1,0,COUNTA('[1]SAL UNICO'!$I$70:$I$74)-1,1)</definedName>
    <definedName name="Chieti">#REF!</definedName>
    <definedName name="Circolante">[2]ECO_FIN!$C$39</definedName>
    <definedName name="Como">#REF!</definedName>
    <definedName name="Comuni">OFFSET(#REF!,1,0,COUNTA(#REF!)-1)</definedName>
    <definedName name="Coperture">SUM([2]ECO_FIN!$Q$48:$Q$49)</definedName>
    <definedName name="Cremona">#REF!</definedName>
    <definedName name="Dimensione">#REF!</definedName>
    <definedName name="Emilia_Romagna">#REF!</definedName>
    <definedName name="esclusi">#REF!</definedName>
    <definedName name="Fabbisogno_complessivo">SUM([2]ECO_FIN!$Q$44:$Q$47)</definedName>
    <definedName name="Fdo_Perd_70">[2]ECO_FIN!$E$46</definedName>
    <definedName name="Fermo">#REF!</definedName>
    <definedName name="Ferrara">#REF!</definedName>
    <definedName name="Fonti_Mutuo">'[1]Fonti e cc'!$A$2:$A$5</definedName>
    <definedName name="Forma_societaria">'[1]Gestione nomi'!$E$1:$E$19</definedName>
    <definedName name="FORNITOREdaquietanzaredeIIIISAL">OFFSET('[1]3 SAL'!$C$106,1,0,COUNTA('[1]3 SAL'!$C$106:$C$109)-1,1)</definedName>
    <definedName name="FORNITOREdaquietanzaredeIIISAL">OFFSET('[1]3 SAL'!$C$106,1,0,COUNTA('[1]3 SAL'!$C$106:$C$110)-1,1)</definedName>
    <definedName name="FORNITOREdaquietanzaredeIISAL" xml:space="preserve"> OFFSET('[1]2 SAL'!$C$102,1,0,COUNTA('[1]2 SAL'!$C$102:$C$107)-1,1)</definedName>
    <definedName name="FORNITOREdaquietanzaredeIIVSAL">OFFSET('[1]SAL SALDO'!$C$103,1,0,COUNTA('[1]SAL SALDO'!$C$103:$C$106)-1,1)</definedName>
    <definedName name="FORNITOREIIISAL">OFFSET('[1]3 SAL'!$C$69,1,0,COUNTA('[1]3 SAL'!$C$69:$C$76)-1,1)</definedName>
    <definedName name="FORNITOREIISAL">+OFFSET('[1]2 SAL'!$C$68,1,0,COUNTA('[1]2 SAL'!$C$68:$C$72)-1,1)</definedName>
    <definedName name="FORNITOREISAL">OFFSET('[1]1 SAL'!$C$71,1,0,COUNTA('[1]1 SAL'!$C$71:$C$76)-1,1)</definedName>
    <definedName name="FORNITOREIVSAL">OFFSET('[1]4 SAL'!$C$68,1,0,COUNTA('[1]4 SAL'!$C$68:$C$71)-1,1)</definedName>
    <definedName name="Friuli_Venezia_Giulia">#REF!</definedName>
    <definedName name="Frosinone">#REF!</definedName>
    <definedName name="Genova">#REF!</definedName>
    <definedName name="Gorizia">#REF!</definedName>
    <definedName name="Grandezza">#REF!</definedName>
    <definedName name="Grandi_imprese">#REF!</definedName>
    <definedName name="Grandiimprese">#REF!</definedName>
    <definedName name="grandiimprese_1">#REF!</definedName>
    <definedName name="Grosseto">#REF!</definedName>
    <definedName name="Imperia">#REF!</definedName>
    <definedName name="Imponibile">OFFSET([1]Preventivi!$K$2,1,0,COUNTA([1]Preventivi!$K:$K)-2,1)</definedName>
    <definedName name="ImponibileONSISMACapoII">OFFSET('[1]Dettaglio Investimento'!$F$1,1,0,+COUNTBLANK('[1]Dettaglio Investimento'!$N:$N)-COUNTBLANK('[1]Dettaglio Investimento'!$L$11:INDIRECT(+ADDRESS(COUNTBLANK('[1]Dettaglio Investimento'!$N:$N),12)))-2,1)</definedName>
    <definedName name="Imponibilesal1">OFFSET('[1]1 SAL'!$F$71,1,0,COUNTA('[1]1 SAL'!$F$71:$F$76)-2,1)</definedName>
    <definedName name="Imponibilesal2">OFFSET('[1]2 SAL'!$F$68,1,0,COUNTA('[1]2 SAL'!$F$68:$F$72)-2,1)</definedName>
    <definedName name="Imponibilesal3">OFFSET('[1]3 SAL'!$F$69,1,0,COUNTA('[1]3 SAL'!$F$69:$F$76)-2,1)</definedName>
    <definedName name="Imponibilesal4">OFFSET('[1]4 SAL'!$F$68,1,0,COUNTA('[1]4 SAL'!$F$68:$F$71)-2,1)</definedName>
    <definedName name="Imponibilesalsaldo">OFFSET('[1]SAL SALDO'!$F$68,1,0,COUNTA('[1]SAL SALDO'!$F$68:$F$73)-2,1)</definedName>
    <definedName name="Imponibilesalunico">OFFSET('[1]SAL UNICO'!$F$71,1,0,COUNTA('[1]SAL UNICO'!$F$71:$F$75)-2,1)</definedName>
    <definedName name="L_Aquila">#REF!</definedName>
    <definedName name="La_Spezia">#REF!</definedName>
    <definedName name="Latina">#REF!</definedName>
    <definedName name="Lazio">#REF!</definedName>
    <definedName name="Liguria">#REF!</definedName>
    <definedName name="Livorno">#REF!</definedName>
    <definedName name="localizzazione">#REF!</definedName>
    <definedName name="localizzazioneagricola">#REF!</definedName>
    <definedName name="Lodi">#REF!</definedName>
    <definedName name="Lombardia">#REF!</definedName>
    <definedName name="Macerata">#REF!</definedName>
    <definedName name="Macrocategoria">'[1]Gestione nomi'!$M$1:$M$5</definedName>
    <definedName name="Macrovoce">OFFSET([1]Preventivi!$E$2,1,0,COUNTA([1]Preventivi!$E:$E)-2,1)</definedName>
    <definedName name="Macrovoce1">OFFSET([1]Preventivi!$D$2,1,0,COUNTA([1]Preventivi!$D:$D)-1,1)</definedName>
    <definedName name="Mantova">#REF!</definedName>
    <definedName name="Marche">#REF!</definedName>
    <definedName name="Massa_Carrara">#REF!</definedName>
    <definedName name="MEDIA">#REF!</definedName>
    <definedName name="Micro_Piccola">#REF!</definedName>
    <definedName name="MicroPiccola">#REF!</definedName>
    <definedName name="Micropiccola_1">#REF!</definedName>
    <definedName name="NFATTURAdaquietanzaredelIIISAL">OFFSET('[1]3 SAL'!$B$106,1,0,COUNTA('[1]3 SAL'!$B$106:$B$109)-1,1)</definedName>
    <definedName name="NFATTURAdaquietanzaredelIISAL">+OFFSET('[1]3 SAL'!$B$106,1,0,COUNTA('[1]3 SAL'!$B$106:$B$110)-1,1)</definedName>
    <definedName name="NFATTURAdaquietanzaredelISAL">OFFSET('[1]2 SAL'!$B$102,1,0,COUNTA('[1]2 SAL'!$B$102:$B$107)-1,1)</definedName>
    <definedName name="NFATTURAdaquietanzaredelIVSAL">OFFSET('[1]SAL SALDO'!$B$103,1,0,COUNTA('[1]SAL SALDO'!$B$103:$B$106)-1,1)</definedName>
    <definedName name="NfatturaIIISAL">OFFSET('[1]3 SAL'!$B$69,1,0,COUNTA('[1]3 SAL'!$B$69:$B$76)-1,1)</definedName>
    <definedName name="NfatturaIISAL">+OFFSET('[1]2 SAL'!$B$68,1,0,COUNTA('[1]2 SAL'!$B$68:$B$72)-1,1)</definedName>
    <definedName name="NfatturaISAL">OFFSET('[1]1 SAL'!$B$71,1,0,COUNTA('[1]1 SAL'!$B$71:$B$75)-1,1)</definedName>
    <definedName name="NfatturaIVSAL">OFFSET('[1]4 SAL'!$B$68,1,0,COUNTA('[1]4 SAL'!$B$68:$B$71)-1,1)</definedName>
    <definedName name="Pavia">#REF!</definedName>
    <definedName name="Perc_Fin">[2]ECO_FIN!$I$44</definedName>
    <definedName name="Perugia">#REF!</definedName>
    <definedName name="Pesaro_e_Urbino">#REF!</definedName>
    <definedName name="Pescara">#REF!</definedName>
    <definedName name="Piacenza">#REF!</definedName>
    <definedName name="Piemonte">#REF!</definedName>
    <definedName name="Pisa">#REF!</definedName>
    <definedName name="Pistoia">#REF!</definedName>
    <definedName name="Pordenone">#REF!</definedName>
    <definedName name="Provincia">OFFSET(#REF!,1,0,COUNTA(#REF!),1)</definedName>
    <definedName name="Quietanzasal1">OFFSET('[1]1 SAL'!$I$71,1,0,COUNTA('[1]1 SAL'!$I$71:$I$76)-1,1)</definedName>
    <definedName name="Quietanzasal2">OFFSET('[1]2 SAL'!$I$68,1,0,COUNTA('[1]2 SAL'!$I$68:$I$72)-1,1)</definedName>
    <definedName name="Quietanzasal3">OFFSET('[1]3 SAL'!$I$69,1,0,COUNTA('[1]3 SAL'!$I$69:$I$76)-1,1)</definedName>
    <definedName name="Quietanzasal4">OFFSET('[1]4 SAL'!$I$68,1,0,COUNTA('[1]4 SAL'!$I$68:$I$71)-1,1)</definedName>
    <definedName name="Realizzato">OFFSET([1]Preventivi!$J$2,1,0,COUNTA([1]Preventivi!$J:$J)-2,1)</definedName>
    <definedName name="Realizzatosal1">OFFSET('[1]1 SAL'!$K$71,1,0,COUNTA('[1]1 SAL'!$K$71:$K$76)-2,1)</definedName>
    <definedName name="Realizzatosal2">OFFSET('[1]2 SAL'!$K$68,1,0,COUNTA('[1]2 SAL'!$K$68:$K$72)-2,1)</definedName>
    <definedName name="Realizzatosal3">OFFSET('[1]3 SAL'!$K$69,1,0,COUNTA('[1]3 SAL'!$K$69:$K$76)-2,1)</definedName>
    <definedName name="Realizzatosal4">OFFSET('[1]4 SAL'!$K$68,1,0,COUNTA('[1]4 SAL'!$K$68:$K$71)-2,1)</definedName>
    <definedName name="Realizzatosalsaldo">OFFSET('[1]SAL SALDO'!$J$68,1,0,COUNTA('[1]SAL SALDO'!$J$68:$J$74)-2,1)</definedName>
    <definedName name="Realizzatosalunico">OFFSET('[1]SAL UNICO'!$J$70,1,0,COUNTA('[1]SAL UNICO'!$J$70:$J$75)-2,1)</definedName>
    <definedName name="Regione_2">OFFSET(#REF!,1,0,COUNTA(#REF!)-1,1)</definedName>
    <definedName name="Rieti">#REF!</definedName>
    <definedName name="Roma">#REF!</definedName>
    <definedName name="Rovigo">#REF!</definedName>
    <definedName name="Savona">#REF!</definedName>
    <definedName name="Settore">#REF!</definedName>
    <definedName name="Soglia_4">#REF!</definedName>
    <definedName name="Soglia_4_5">#REF!</definedName>
    <definedName name="Soglia_5">#REF!</definedName>
    <definedName name="Soglia_5_5">#REF!</definedName>
    <definedName name="Soglia_6_5">#REF!</definedName>
    <definedName name="Soglia_7">#REF!</definedName>
    <definedName name="Soglia_7_5">#REF!</definedName>
    <definedName name="Soglia_8">#REF!</definedName>
    <definedName name="Soglia_8_5">#REF!</definedName>
    <definedName name="Soglia_9">#REF!</definedName>
    <definedName name="Soglia_9_5">#REF!</definedName>
    <definedName name="Soglia_D_E">[2]ECO_FIN!$I$50</definedName>
    <definedName name="Soglia_massima">#REF!</definedName>
    <definedName name="Soglia_minima">#REF!</definedName>
    <definedName name="Sondrio">#REF!</definedName>
    <definedName name="SpesaMacrovoceONSISMACapoII">OFFSET('[1]Dettaglio Investimento'!$E$1,1,0,+COUNTBLANK('[1]Dettaglio Investimento'!$N:$N)-COUNTBLANK('[1]Dettaglio Investimento'!$L$11:INDIRECT(+ADDRESS(COUNTBLANK('[1]Dettaglio Investimento'!$N:$N),12)))-2,1)</definedName>
    <definedName name="Teramo">#REF!</definedName>
    <definedName name="Terni">#REF!</definedName>
    <definedName name="Tipologie_erogazioni">'[1]Gestione nomi'!$H$1:$H$7</definedName>
    <definedName name="Torino">#REF!</definedName>
    <definedName name="Toscana">#REF!</definedName>
    <definedName name="Tot_Punt">#REF!</definedName>
    <definedName name="Trasformazione_e_commercializzazione_prodotti_agricoli">#REF!</definedName>
    <definedName name="Udine">#REF!</definedName>
    <definedName name="Umbria">#REF!</definedName>
    <definedName name="Valle_d_Aosta">#REF!</definedName>
    <definedName name="Valle_d_Aosta_Vallée_d_Aoste">#REF!</definedName>
    <definedName name="Veneto">#REF!</definedName>
    <definedName name="Venezia">#REF!</definedName>
    <definedName name="Vercelli">#REF!</definedName>
    <definedName name="VettoreQUIETANZATEIIISAL">OFFSET('[1]3 SAL'!$J$106,1,0,COUNTA('[1]3 SAL'!$J$106:$J$109)-1,1)</definedName>
    <definedName name="VettoreQUIETANZATEIISAL">OFFSET('[1]3 SAL'!$J$106,1,0,COUNTA('[1]3 SAL'!$J$106:$J$110)-1,1)</definedName>
    <definedName name="VettoreQUIETANZATEISAL" xml:space="preserve"> OFFSET('[1]2 SAL'!$J$102,1,0,COUNTA('[1]2 SAL'!$J$102:$J$107)-1,1)</definedName>
    <definedName name="VettoreQUIETANZATEIVSAL">OFFSET('[1]SAL SALDO'!$J$103,1,0,COUNTA('[1]SAL SALDO'!$J$103:$J$106)-1,1)</definedName>
    <definedName name="Viterb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9" l="1"/>
  <c r="I8" i="3"/>
  <c r="I15" i="3"/>
  <c r="H14" i="9"/>
  <c r="I10" i="3"/>
  <c r="I9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4" i="3"/>
  <c r="I13" i="3"/>
  <c r="I12" i="3"/>
  <c r="I11" i="3"/>
  <c r="E24" i="9"/>
  <c r="E23" i="9"/>
  <c r="E22" i="9"/>
  <c r="E21" i="9"/>
  <c r="E28" i="9"/>
  <c r="D28" i="9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F28" i="9" s="1"/>
  <c r="E34" i="9" s="1" a="1"/>
  <c r="E34" i="9" s="1"/>
  <c r="F15" i="9" l="1"/>
  <c r="E15" i="9"/>
  <c r="F14" i="9"/>
  <c r="G14" i="9" s="1"/>
  <c r="E14" i="9"/>
  <c r="F13" i="9"/>
  <c r="E13" i="9"/>
  <c r="F12" i="9"/>
  <c r="E12" i="9"/>
  <c r="F11" i="9"/>
  <c r="E11" i="9"/>
  <c r="F10" i="9"/>
  <c r="H15" i="9" l="1" a="1"/>
  <c r="H15" i="9" s="1"/>
  <c r="G15" i="9"/>
  <c r="E16" i="9"/>
  <c r="F16" i="9"/>
  <c r="I10" i="9" s="1" a="1"/>
  <c r="I10" i="9" s="1"/>
  <c r="G13" i="9" l="1"/>
  <c r="G12" i="9"/>
  <c r="G11" i="9"/>
  <c r="G10" i="9"/>
  <c r="I15" i="9" a="1"/>
  <c r="I15" i="9" s="1"/>
  <c r="I12" i="9" a="1"/>
  <c r="I12" i="9" s="1"/>
  <c r="I11" i="9" a="1"/>
  <c r="I11" i="9" s="1"/>
  <c r="I14" i="9"/>
  <c r="J6" i="3"/>
  <c r="F34" i="9" l="1"/>
  <c r="F35" i="9" s="1"/>
  <c r="E35" i="9"/>
  <c r="G16" i="9"/>
  <c r="H6" i="3"/>
  <c r="G6" i="3"/>
  <c r="I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Invitalia</author>
  </authors>
  <commentList>
    <comment ref="F7" authorId="0" shapeId="0" xr:uid="{7D3257DE-0392-4B18-ADE5-012CD4F688A4}">
      <text>
        <r>
          <rPr>
            <sz val="9"/>
            <color indexed="81"/>
            <rFont val="Tahoma"/>
            <family val="2"/>
          </rPr>
          <t xml:space="preserve">I preventivi sono facoltativi ma concorrono all'assegnazione del punteggio di cui al criterio g.1) della "Griglia criteri di valutazione"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<sst xmlns="http://schemas.openxmlformats.org/spreadsheetml/2006/main" count="298" uniqueCount="89">
  <si>
    <t>Mix agevolativo</t>
  </si>
  <si>
    <t xml:space="preserve">Solo Fondo perduto </t>
  </si>
  <si>
    <t>Numero</t>
  </si>
  <si>
    <t>Dimensione impresa</t>
  </si>
  <si>
    <t>Settore progetto</t>
  </si>
  <si>
    <t>Localizzazione iniziativa</t>
  </si>
  <si>
    <t>Regime applicabile</t>
  </si>
  <si>
    <t xml:space="preserve">Fondo perduto </t>
  </si>
  <si>
    <t>Finanziamento agevolato</t>
  </si>
  <si>
    <t>Trasformazione e commercializzazione prodotti agricoli</t>
  </si>
  <si>
    <t>Qualsiasi Comune dei Crateri</t>
  </si>
  <si>
    <t>Micro/Piccola</t>
  </si>
  <si>
    <t>Tutti gli altri settori di attività</t>
  </si>
  <si>
    <t>Media</t>
  </si>
  <si>
    <t>Grandi imprese</t>
  </si>
  <si>
    <t xml:space="preserve">Quadro temporaneo </t>
  </si>
  <si>
    <t>Quadro temporaneo di crisi</t>
  </si>
  <si>
    <t>N.A.</t>
  </si>
  <si>
    <t>Fornitore</t>
  </si>
  <si>
    <t>Descrizone</t>
  </si>
  <si>
    <t xml:space="preserve">Macrovoce di spesa </t>
  </si>
  <si>
    <t>Imponibile</t>
  </si>
  <si>
    <t>IVA</t>
  </si>
  <si>
    <t>Totale</t>
  </si>
  <si>
    <t>Note</t>
  </si>
  <si>
    <t>Solo fondo perduto</t>
  </si>
  <si>
    <t xml:space="preserve">b. Acquisto di beni immobili </t>
  </si>
  <si>
    <t xml:space="preserve">f. Consulenze specialistiche </t>
  </si>
  <si>
    <t>Tipologia di spesa</t>
  </si>
  <si>
    <t>a. Suolo aziendale e sue sistemazioni</t>
  </si>
  <si>
    <t>d. Macchinari, impianti e attrezzature</t>
  </si>
  <si>
    <t>e. Programmi informatici, brevetti, licenze, marchi commerciali</t>
  </si>
  <si>
    <t xml:space="preserve">c. Opere murarie e assimilate </t>
  </si>
  <si>
    <t>Fondo Perduto</t>
  </si>
  <si>
    <t>Contributo richiesto</t>
  </si>
  <si>
    <t>Impresa danneggiata dalla guerra in Ucraina</t>
  </si>
  <si>
    <t>x</t>
  </si>
  <si>
    <r>
      <t xml:space="preserve">Rispetto condizioni articolo 14 del </t>
    </r>
    <r>
      <rPr>
        <i/>
        <sz val="8"/>
        <color theme="1"/>
        <rFont val="Times New Roman"/>
        <family val="1"/>
      </rPr>
      <t>Regolamento GBER</t>
    </r>
  </si>
  <si>
    <r>
      <t xml:space="preserve">articolo 17, </t>
    </r>
    <r>
      <rPr>
        <i/>
        <sz val="8"/>
        <color theme="1"/>
        <rFont val="Times New Roman"/>
        <family val="1"/>
      </rPr>
      <t>Regolamento settore agricolo e forestale</t>
    </r>
  </si>
  <si>
    <r>
      <t>Comuni delle zone assistite della</t>
    </r>
    <r>
      <rPr>
        <i/>
        <sz val="8"/>
        <color theme="1"/>
        <rFont val="Times New Roman"/>
        <family val="1"/>
      </rPr>
      <t xml:space="preserve"> Carta degli aiuti di Stato a finalità regionale </t>
    </r>
  </si>
  <si>
    <r>
      <t xml:space="preserve">articolo 14, </t>
    </r>
    <r>
      <rPr>
        <i/>
        <sz val="8"/>
        <color theme="1"/>
        <rFont val="Times New Roman"/>
        <family val="1"/>
      </rPr>
      <t>Regolamento GBER</t>
    </r>
  </si>
  <si>
    <r>
      <t xml:space="preserve">Fuori dai Comuni delle zone assistite della </t>
    </r>
    <r>
      <rPr>
        <i/>
        <sz val="8"/>
        <color theme="1"/>
        <rFont val="Times New Roman"/>
        <family val="1"/>
      </rPr>
      <t xml:space="preserve">Carta degli aiuti di Stato a finalità regionale </t>
    </r>
  </si>
  <si>
    <r>
      <t xml:space="preserve">articolo 17, </t>
    </r>
    <r>
      <rPr>
        <i/>
        <sz val="8"/>
        <color theme="1"/>
        <rFont val="Times New Roman"/>
        <family val="1"/>
      </rPr>
      <t>Regolamento GBER</t>
    </r>
  </si>
  <si>
    <r>
      <rPr>
        <i/>
        <sz val="8"/>
        <color theme="1"/>
        <rFont val="Times New Roman"/>
        <family val="1"/>
      </rPr>
      <t>Quadro temporaneo</t>
    </r>
    <r>
      <rPr>
        <sz val="8"/>
        <color theme="1"/>
        <rFont val="Times New Roman"/>
        <family val="1"/>
      </rPr>
      <t xml:space="preserve"> + art.14 </t>
    </r>
    <r>
      <rPr>
        <i/>
        <sz val="8"/>
        <color theme="1"/>
        <rFont val="Times New Roman"/>
        <family val="1"/>
      </rPr>
      <t>Regolamento GBER</t>
    </r>
  </si>
  <si>
    <t>Funzionalità nel ciclo produttivo</t>
  </si>
  <si>
    <t>Scelta tipologia</t>
  </si>
  <si>
    <t>%</t>
  </si>
  <si>
    <t>Bando misura B.3.2.</t>
  </si>
  <si>
    <t>Key</t>
  </si>
  <si>
    <t>Localizzazione attività</t>
  </si>
  <si>
    <t>®</t>
  </si>
  <si>
    <t>N° Preventivo</t>
  </si>
  <si>
    <t>Selezionare le categorie dal menu a tendina</t>
  </si>
  <si>
    <t>Dimensione Azienda</t>
  </si>
  <si>
    <t>Micro/Piccola/Media</t>
  </si>
  <si>
    <t>Qualsiasi dimensione</t>
  </si>
  <si>
    <t>Agevolabili nel limite del 10% dell’investimento complessivo ammissibile</t>
  </si>
  <si>
    <t>L’importo cumulato di b) e c) non deve superare il 50% dell’investimento ammissibile</t>
  </si>
  <si>
    <t>n/a</t>
  </si>
  <si>
    <t xml:space="preserve">“Realizzazione di piattaforme di trasformazione tecnologica” - Interventi per le aree del terremoto del 2009 e 2016 </t>
  </si>
  <si>
    <t xml:space="preserve">Tabella esemplificativa per la scelta del regime di aiuto </t>
  </si>
  <si>
    <t>Regime di aiuto applicabile</t>
  </si>
  <si>
    <t>Imponibile investimento</t>
  </si>
  <si>
    <t xml:space="preserve">Mix agevolativo </t>
  </si>
  <si>
    <t xml:space="preserve">Comune </t>
  </si>
  <si>
    <t>Provincia</t>
  </si>
  <si>
    <t>Denominazione impresa partecipante</t>
  </si>
  <si>
    <t>Totale importi richiesti</t>
  </si>
  <si>
    <t>Selezionare dal menù a tendina</t>
  </si>
  <si>
    <t>*Micro, piccole e medie imprese come definite dalla Raccomandazione della Commissione europea 2003/361/CE del 6 maggio 2003, dal decreto del Ministro dello sviluppo economico 18 aprile 2005 e dall’allegato l del Regolamento GBER</t>
  </si>
  <si>
    <t>Da compilare con la localizzazione del progetto</t>
  </si>
  <si>
    <t>Il presente file Excel dovrà essere predisposto e compilato da tutte le imprese partecipanti e caricato con l'upload degli allegati alla domanda.</t>
  </si>
  <si>
    <r>
      <t xml:space="preserve">Rispetto condizioni articolo 14 del </t>
    </r>
    <r>
      <rPr>
        <i/>
        <sz val="8"/>
        <color rgb="FF000000"/>
        <rFont val="Arial"/>
        <family val="2"/>
      </rPr>
      <t>Regolamento GBER</t>
    </r>
  </si>
  <si>
    <r>
      <t xml:space="preserve">articolo 17, </t>
    </r>
    <r>
      <rPr>
        <i/>
        <sz val="8"/>
        <color rgb="FF000000"/>
        <rFont val="Arial"/>
        <family val="2"/>
      </rPr>
      <t>Regolamento settore agricolo e forestale</t>
    </r>
  </si>
  <si>
    <r>
      <t>Comuni delle zone assistite della</t>
    </r>
    <r>
      <rPr>
        <i/>
        <sz val="8"/>
        <color rgb="FF000000"/>
        <rFont val="Arial"/>
        <family val="2"/>
      </rPr>
      <t xml:space="preserve"> Carta degli aiuti di Stato a finalità regionale </t>
    </r>
  </si>
  <si>
    <r>
      <t xml:space="preserve">articolo 14, </t>
    </r>
    <r>
      <rPr>
        <i/>
        <sz val="8"/>
        <color rgb="FF000000"/>
        <rFont val="Arial"/>
        <family val="2"/>
      </rPr>
      <t>Regolamento GBER</t>
    </r>
  </si>
  <si>
    <r>
      <t xml:space="preserve">Fuori dai Comuni delle zone assistite della </t>
    </r>
    <r>
      <rPr>
        <i/>
        <sz val="8"/>
        <color rgb="FF000000"/>
        <rFont val="Arial"/>
        <family val="2"/>
      </rPr>
      <t xml:space="preserve">Carta degli aiuti di Stato a finalità regionale </t>
    </r>
  </si>
  <si>
    <r>
      <t xml:space="preserve">articolo 17, </t>
    </r>
    <r>
      <rPr>
        <i/>
        <sz val="8"/>
        <color rgb="FF000000"/>
        <rFont val="Arial"/>
        <family val="2"/>
      </rPr>
      <t>Regolamento GBER</t>
    </r>
  </si>
  <si>
    <r>
      <t>Quadro temporaneo</t>
    </r>
    <r>
      <rPr>
        <sz val="8"/>
        <color rgb="FF000000"/>
        <rFont val="Arial"/>
        <family val="2"/>
      </rPr>
      <t xml:space="preserve"> + art.14 </t>
    </r>
    <r>
      <rPr>
        <i/>
        <sz val="8"/>
        <color rgb="FF000000"/>
        <rFont val="Arial"/>
        <family val="2"/>
      </rPr>
      <t>Regolamento GBER</t>
    </r>
  </si>
  <si>
    <t>Da compilare</t>
  </si>
  <si>
    <t>Riepilogo piano di spesa</t>
  </si>
  <si>
    <t>Opzioni possibili</t>
  </si>
  <si>
    <t>Piano di spesa</t>
  </si>
  <si>
    <t>Agevolazioni richieste</t>
  </si>
  <si>
    <t>Riepilogo regime di aiuto applicabile</t>
  </si>
  <si>
    <t>Utilizzare l'ultima versione disponibile presente sul sito al momento dell'invio della domanda.</t>
  </si>
  <si>
    <t>Imponibile richiesto</t>
  </si>
  <si>
    <t>IMPORTI DA INDICARE NELLA COMPILAZIONE ON-LINE DELLA DOMANDA DI ACCESSO ALLE AGEVOLAZIONI</t>
  </si>
  <si>
    <t>Max 500.000,00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</si>
</sst>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Symbol"/>
      <family val="1"/>
      <charset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8"/>
      <color rgb="FF002060"/>
      <name val="Arial"/>
      <family val="2"/>
    </font>
    <font>
      <sz val="8"/>
      <color rgb="FFFF0000"/>
      <name val="Calibri"/>
      <family val="2"/>
      <scheme val="minor"/>
    </font>
    <font>
      <b/>
      <sz val="8"/>
      <color theme="1"/>
      <name val="Symbol"/>
      <family val="1"/>
      <charset val="2"/>
    </font>
    <font>
      <i/>
      <sz val="8"/>
      <color theme="1"/>
      <name val="Calibri"/>
      <family val="2"/>
      <scheme val="minor"/>
    </font>
    <font>
      <sz val="8"/>
      <color rgb="FF000000"/>
      <name val="Times New Roman"/>
      <family val="1"/>
    </font>
    <font>
      <i/>
      <sz val="8"/>
      <color rgb="FF000000"/>
      <name val="Arial"/>
      <family val="2"/>
    </font>
    <font>
      <i/>
      <sz val="8"/>
      <color rgb="FFFF0000"/>
      <name val="Arial"/>
      <family val="2"/>
    </font>
    <font>
      <b/>
      <i/>
      <sz val="22"/>
      <color theme="1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i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7" borderId="1" xfId="0" applyNumberFormat="1" applyFont="1" applyFill="1" applyBorder="1" applyAlignment="1">
      <alignment horizontal="center" vertical="center"/>
    </xf>
    <xf numFmtId="9" fontId="4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1"/>
    </xf>
    <xf numFmtId="0" fontId="10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10" fillId="5" borderId="9" xfId="0" applyFont="1" applyFill="1" applyBorder="1" applyAlignment="1">
      <alignment horizontal="centerContinuous" vertical="center"/>
    </xf>
    <xf numFmtId="0" fontId="10" fillId="5" borderId="8" xfId="0" applyFont="1" applyFill="1" applyBorder="1" applyAlignment="1">
      <alignment horizontal="center" vertical="center" wrapText="1" readingOrder="1"/>
    </xf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centerContinuous" vertical="center"/>
    </xf>
    <xf numFmtId="0" fontId="10" fillId="4" borderId="14" xfId="0" applyFont="1" applyFill="1" applyBorder="1" applyAlignment="1">
      <alignment horizontal="centerContinuous" vertical="center"/>
    </xf>
    <xf numFmtId="0" fontId="10" fillId="4" borderId="10" xfId="0" applyFont="1" applyFill="1" applyBorder="1" applyAlignment="1">
      <alignment horizontal="centerContinuous" vertical="center"/>
    </xf>
    <xf numFmtId="0" fontId="2" fillId="7" borderId="1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10" fillId="5" borderId="15" xfId="0" applyFont="1" applyFill="1" applyBorder="1" applyAlignment="1">
      <alignment horizontal="right" vertical="top"/>
    </xf>
    <xf numFmtId="0" fontId="10" fillId="5" borderId="1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11" fillId="0" borderId="0" xfId="0" applyFont="1"/>
    <xf numFmtId="0" fontId="6" fillId="1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/>
    <xf numFmtId="0" fontId="22" fillId="0" borderId="6" xfId="0" applyFont="1" applyBorder="1" applyAlignment="1">
      <alignment horizontal="centerContinuous"/>
    </xf>
    <xf numFmtId="0" fontId="22" fillId="0" borderId="2" xfId="0" applyFont="1" applyBorder="1" applyAlignment="1">
      <alignment horizontal="centerContinuous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8" fillId="9" borderId="1" xfId="0" applyNumberFormat="1" applyFont="1" applyFill="1" applyBorder="1" applyAlignment="1">
      <alignment horizontal="center" vertical="center"/>
    </xf>
    <xf numFmtId="9" fontId="8" fillId="9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0" xfId="0" applyFont="1"/>
    <xf numFmtId="0" fontId="21" fillId="7" borderId="0" xfId="0" applyFont="1" applyFill="1"/>
    <xf numFmtId="0" fontId="25" fillId="0" borderId="0" xfId="0" applyFont="1" applyAlignment="1">
      <alignment horizontal="left" vertical="center"/>
    </xf>
    <xf numFmtId="0" fontId="10" fillId="11" borderId="0" xfId="0" applyFont="1" applyFill="1" applyAlignment="1">
      <alignment vertical="center"/>
    </xf>
    <xf numFmtId="44" fontId="6" fillId="0" borderId="0" xfId="2" applyFont="1"/>
    <xf numFmtId="0" fontId="27" fillId="1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4" fontId="9" fillId="0" borderId="0" xfId="2" applyFont="1"/>
    <xf numFmtId="0" fontId="10" fillId="3" borderId="0" xfId="0" applyFont="1" applyFill="1" applyAlignment="1" applyProtection="1">
      <alignment horizontal="center" vertical="center" wrapText="1"/>
      <protection locked="0"/>
    </xf>
    <xf numFmtId="44" fontId="10" fillId="10" borderId="0" xfId="2" applyFont="1" applyFill="1" applyBorder="1" applyAlignment="1" applyProtection="1">
      <alignment horizontal="center" vertical="center" wrapText="1"/>
      <protection locked="0"/>
    </xf>
    <xf numFmtId="44" fontId="10" fillId="4" borderId="0" xfId="2" applyFont="1" applyFill="1" applyBorder="1" applyAlignment="1" applyProtection="1">
      <alignment horizontal="center" vertical="center" wrapText="1"/>
      <protection locked="0"/>
    </xf>
    <xf numFmtId="44" fontId="6" fillId="0" borderId="5" xfId="2" applyFont="1" applyBorder="1"/>
    <xf numFmtId="164" fontId="6" fillId="0" borderId="0" xfId="3" applyNumberFormat="1" applyFont="1"/>
    <xf numFmtId="9" fontId="6" fillId="0" borderId="0" xfId="3" applyFont="1"/>
    <xf numFmtId="0" fontId="10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Continuous" vertical="center"/>
    </xf>
    <xf numFmtId="0" fontId="6" fillId="4" borderId="10" xfId="0" applyFont="1" applyFill="1" applyBorder="1" applyAlignment="1">
      <alignment horizontal="centerContinuous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readingOrder="1"/>
    </xf>
    <xf numFmtId="0" fontId="8" fillId="0" borderId="21" xfId="0" applyFont="1" applyBorder="1" applyAlignment="1">
      <alignment horizontal="center" vertical="center" readingOrder="1"/>
    </xf>
    <xf numFmtId="0" fontId="9" fillId="8" borderId="15" xfId="0" applyFont="1" applyFill="1" applyBorder="1" applyAlignment="1">
      <alignment horizontal="center" vertical="center"/>
    </xf>
    <xf numFmtId="0" fontId="28" fillId="0" borderId="0" xfId="0" applyFont="1"/>
    <xf numFmtId="0" fontId="26" fillId="8" borderId="0" xfId="0" applyFont="1" applyFill="1" applyAlignment="1">
      <alignment horizontal="center" vertical="center"/>
    </xf>
    <xf numFmtId="44" fontId="26" fillId="8" borderId="0" xfId="2" applyFont="1" applyFill="1" applyAlignment="1">
      <alignment horizontal="center" vertical="center"/>
    </xf>
    <xf numFmtId="44" fontId="6" fillId="0" borderId="5" xfId="2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44" fontId="6" fillId="0" borderId="4" xfId="2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44" fontId="6" fillId="0" borderId="0" xfId="2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 readingOrder="1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8" fillId="0" borderId="22" xfId="0" applyFont="1" applyBorder="1" applyAlignment="1" applyProtection="1">
      <alignment horizontal="center" vertical="center" readingOrder="1"/>
      <protection hidden="1"/>
    </xf>
    <xf numFmtId="9" fontId="6" fillId="0" borderId="15" xfId="3" applyFont="1" applyBorder="1" applyAlignment="1" applyProtection="1">
      <alignment horizontal="center" vertical="center"/>
      <protection hidden="1"/>
    </xf>
    <xf numFmtId="9" fontId="6" fillId="0" borderId="7" xfId="3" applyFont="1" applyBorder="1" applyAlignment="1" applyProtection="1">
      <alignment horizontal="center" vertical="center"/>
      <protection hidden="1"/>
    </xf>
    <xf numFmtId="9" fontId="6" fillId="0" borderId="3" xfId="3" applyFont="1" applyBorder="1" applyAlignment="1" applyProtection="1">
      <alignment horizontal="center" vertical="center"/>
      <protection hidden="1"/>
    </xf>
    <xf numFmtId="9" fontId="6" fillId="0" borderId="0" xfId="3" applyFont="1" applyAlignment="1" applyProtection="1">
      <alignment horizontal="right" vertical="center"/>
      <protection hidden="1"/>
    </xf>
    <xf numFmtId="44" fontId="6" fillId="0" borderId="5" xfId="2" applyFont="1" applyBorder="1" applyAlignment="1" applyProtection="1">
      <alignment horizontal="center" vertical="center"/>
      <protection hidden="1"/>
    </xf>
    <xf numFmtId="9" fontId="6" fillId="0" borderId="5" xfId="3" applyFont="1" applyBorder="1" applyAlignment="1" applyProtection="1">
      <alignment horizontal="center" vertical="center"/>
      <protection hidden="1"/>
    </xf>
    <xf numFmtId="44" fontId="6" fillId="0" borderId="4" xfId="2" applyFont="1" applyBorder="1" applyAlignment="1" applyProtection="1">
      <alignment horizontal="center" vertical="center"/>
      <protection hidden="1"/>
    </xf>
    <xf numFmtId="44" fontId="6" fillId="0" borderId="12" xfId="2" applyFont="1" applyBorder="1" applyAlignment="1" applyProtection="1">
      <alignment horizontal="center" vertical="center"/>
      <protection hidden="1"/>
    </xf>
    <xf numFmtId="44" fontId="9" fillId="8" borderId="7" xfId="2" applyFont="1" applyFill="1" applyBorder="1" applyAlignment="1" applyProtection="1">
      <alignment horizontal="center" vertical="center"/>
      <protection hidden="1"/>
    </xf>
    <xf numFmtId="9" fontId="9" fillId="8" borderId="7" xfId="0" applyNumberFormat="1" applyFont="1" applyFill="1" applyBorder="1" applyAlignment="1" applyProtection="1">
      <alignment horizontal="center" vertical="center"/>
      <protection hidden="1"/>
    </xf>
    <xf numFmtId="0" fontId="9" fillId="8" borderId="7" xfId="0" applyFont="1" applyFill="1" applyBorder="1" applyAlignment="1" applyProtection="1">
      <alignment horizontal="center" vertical="center"/>
      <protection hidden="1"/>
    </xf>
    <xf numFmtId="0" fontId="9" fillId="8" borderId="9" xfId="0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</cellXfs>
  <cellStyles count="4">
    <cellStyle name="Normale" xfId="0" builtinId="0"/>
    <cellStyle name="Percentuale" xfId="3" builtinId="5"/>
    <cellStyle name="Valuta" xfId="2" builtinId="4"/>
    <cellStyle name="Valuta 3" xfId="1" xr:uid="{D61053BF-F186-4645-8572-BA264EDADB9B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apriata/AppData/Local/Microsoft/Windows/INetCache/Content.Outlook/W592024K/CAPO%20III%20-%20Scheda%20Tecnica%20e%20Proposta%20Calcolo%20Contribut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vitalia.sharepoint.com/eb87b71677ad64d4/Desktop/Copia%20di%20SSI_Prospetto%20di%20Valutazione%20Eco-Fin_nuova%20edi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riepilogativi"/>
      <sheetName val="Fonti-Impieghi"/>
      <sheetName val="SP-CE-RF"/>
      <sheetName val="Report"/>
      <sheetName val="Analisi"/>
      <sheetName val="Simulazione"/>
      <sheetName val="Foglio2"/>
      <sheetName val="Preventivi"/>
      <sheetName val="Gestione nomi"/>
      <sheetName val="Programma di spesa ammesso"/>
      <sheetName val="Comuni_107_3_C"/>
      <sheetName val="Calcolo contributo CAPO II"/>
      <sheetName val="ON ANAGRAFICA"/>
      <sheetName val="Dettaglio Investimento"/>
      <sheetName val=" Ucraina"/>
      <sheetName val="GBER"/>
      <sheetName val="FONTI - IMPIEGHI"/>
      <sheetName val="STORICO - PROSPETTICO"/>
      <sheetName val="ESL_V2"/>
      <sheetName val="ESL_V2 (2)"/>
      <sheetName val="Input RNA"/>
      <sheetName val="RNA"/>
      <sheetName val="Coperture_contratto"/>
      <sheetName val="Investimenti vs. contratto"/>
      <sheetName val="DATI_EROG_SIN"/>
      <sheetName val="Anagrafica"/>
      <sheetName val="Fonti e cc"/>
      <sheetName val="Anticipo"/>
      <sheetName val="Mandato Anticipo"/>
      <sheetName val="1 SAL"/>
      <sheetName val="1 SAL VNQ TAB"/>
      <sheetName val="Mandato 1 SAL"/>
      <sheetName val="2 SAL"/>
      <sheetName val="2 SAL VNQ"/>
      <sheetName val="Mandato 2 SAL"/>
      <sheetName val="3 SAL"/>
      <sheetName val="Mandato 3 SAL"/>
      <sheetName val="2 SAL VNQ TAB"/>
      <sheetName val="3 SAL VNQ"/>
      <sheetName val="4 SAL"/>
      <sheetName val="Mandato 4 SAL"/>
      <sheetName val="3 SAL VNQ TAB"/>
      <sheetName val="4 SAL VNQ"/>
      <sheetName val="SAL SALDO"/>
      <sheetName val="Mandato SAL SALDO"/>
      <sheetName val="4 SAL VNQ TAB"/>
      <sheetName val="SALDO SAL VNQ"/>
      <sheetName val="SAL UNICO"/>
      <sheetName val="Mandato SAL UNICO"/>
      <sheetName val="CHECK FI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D2" t="str">
            <v>Macrovoce di spesa indicata dal Proponente</v>
          </cell>
          <cell r="E2" t="str">
            <v>Verifica/Riclassificazione Macrovoce di spesa</v>
          </cell>
          <cell r="J2" t="str">
            <v>Importo da Realizzare</v>
          </cell>
          <cell r="K2" t="str">
            <v>Importo Ammissibile (non considerare percentuali circolari)</v>
          </cell>
        </row>
        <row r="3">
          <cell r="D3" t="str">
            <v>Macchinari, impianti ed attrezzature</v>
          </cell>
          <cell r="E3" t="str">
            <v>Macchinari, impianti ed attrezzature</v>
          </cell>
          <cell r="J3">
            <v>10000</v>
          </cell>
          <cell r="K3">
            <v>10000</v>
          </cell>
        </row>
        <row r="8">
          <cell r="E8" t="str">
            <v>Totale</v>
          </cell>
          <cell r="J8">
            <v>10000</v>
          </cell>
          <cell r="K8">
            <v>10000</v>
          </cell>
        </row>
      </sheetData>
      <sheetData sheetId="8">
        <row r="1">
          <cell r="A1" t="str">
            <v>Opere murarie e assimilate</v>
          </cell>
          <cell r="B1" t="str">
            <v>Acquisto immobile sede dell'attività</v>
          </cell>
          <cell r="E1" t="str">
            <v>SRL</v>
          </cell>
          <cell r="H1" t="str">
            <v>Anticipo</v>
          </cell>
          <cell r="M1" t="str">
            <v>Opere murarie e assimilate</v>
          </cell>
        </row>
        <row r="2">
          <cell r="A2" t="str">
            <v>Macchinari, impianti ed attrezzature</v>
          </cell>
          <cell r="B2" t="str">
            <v>Opere murarie e assimilate</v>
          </cell>
          <cell r="E2" t="str">
            <v>SRLS</v>
          </cell>
          <cell r="H2" t="str">
            <v>I SAL</v>
          </cell>
          <cell r="M2" t="str">
            <v>Macchinari, impianti ed attrezzature</v>
          </cell>
        </row>
        <row r="3">
          <cell r="A3" t="str">
            <v>Programmi informatici e servizi per le tecnologie dell’informazione e della comunicazione</v>
          </cell>
          <cell r="B3" t="str">
            <v>Macchinari, impianti ed attrezzature</v>
          </cell>
          <cell r="E3" t="str">
            <v>SRL Unipersonale</v>
          </cell>
          <cell r="H3" t="str">
            <v>II SAL</v>
          </cell>
          <cell r="M3" t="str">
            <v>Programmi informatici e servizi per le tecnologie dell’informazione e della comunicazione</v>
          </cell>
        </row>
        <row r="4">
          <cell r="A4" t="str">
            <v>Acquisto di brevetti o acquisizione di relative licenze d’uso</v>
          </cell>
          <cell r="B4" t="str">
            <v>Programmi informatici, brevetti, licenze e marchi</v>
          </cell>
          <cell r="E4" t="str">
            <v>SPA</v>
          </cell>
          <cell r="H4" t="str">
            <v>III SAL</v>
          </cell>
          <cell r="M4" t="str">
            <v>Brevetti, licenze e marchi</v>
          </cell>
        </row>
        <row r="5">
          <cell r="A5" t="str">
            <v>Consulenze specialistiche</v>
          </cell>
          <cell r="B5" t="str">
            <v>Non richiesto da realizzare</v>
          </cell>
          <cell r="E5" t="str">
            <v>SAPA</v>
          </cell>
          <cell r="H5" t="str">
            <v>IV SAL</v>
          </cell>
          <cell r="M5" t="str">
            <v>Consulenze specialistiche capitalizzabili</v>
          </cell>
        </row>
        <row r="6">
          <cell r="A6" t="str">
            <v>Oneri notarili connessi alla stipula del contratto di finanziamento ed oneri connessi alla costituzione della società</v>
          </cell>
          <cell r="E6" t="str">
            <v>SNC</v>
          </cell>
          <cell r="H6" t="str">
            <v>SAL a Saldo</v>
          </cell>
        </row>
        <row r="7">
          <cell r="E7" t="str">
            <v>SAS</v>
          </cell>
          <cell r="H7" t="str">
            <v>Unica soluzione</v>
          </cell>
        </row>
        <row r="8">
          <cell r="E8" t="str">
            <v>SRL STP</v>
          </cell>
        </row>
        <row r="9">
          <cell r="E9" t="str">
            <v>SRLS STP</v>
          </cell>
        </row>
        <row r="10">
          <cell r="E10" t="str">
            <v>SPA STP</v>
          </cell>
        </row>
        <row r="11">
          <cell r="E11" t="str">
            <v>SAPA STP</v>
          </cell>
        </row>
        <row r="12">
          <cell r="E12" t="str">
            <v>SNC STP</v>
          </cell>
        </row>
        <row r="13">
          <cell r="E13" t="str">
            <v>SAS STP</v>
          </cell>
        </row>
        <row r="14">
          <cell r="E14" t="str">
            <v>Soc. cons. srl</v>
          </cell>
        </row>
        <row r="15">
          <cell r="E15" t="str">
            <v>Soc. Coop.</v>
          </cell>
        </row>
        <row r="16">
          <cell r="E16" t="str">
            <v>Soc. Coop. STP</v>
          </cell>
        </row>
        <row r="17">
          <cell r="E17" t="str">
            <v>Soc. Cons. A.R.L.</v>
          </cell>
        </row>
        <row r="18">
          <cell r="E18" t="str">
            <v>Società estera</v>
          </cell>
        </row>
        <row r="19">
          <cell r="E19" t="str">
            <v>ND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">
          <cell r="E1" t="str">
            <v xml:space="preserve">Macrovoce di spesa </v>
          </cell>
          <cell r="F1" t="str">
            <v>Imponibile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A2" t="str">
            <v>NIT2 - Fondo Unico - NIT 2.0</v>
          </cell>
        </row>
        <row r="3">
          <cell r="A3" t="str">
            <v>NIT2 - Legge Stabilità 2017 - NIT 2.0</v>
          </cell>
        </row>
        <row r="4">
          <cell r="A4" t="str">
            <v>NIT2 - PAC CAMPANIA - NIT 2.0</v>
          </cell>
        </row>
        <row r="5">
          <cell r="A5" t="str">
            <v xml:space="preserve">NIT2 - PON SIL 2000 - 2006 risorse liberate - NIT 2.0 </v>
          </cell>
        </row>
      </sheetData>
      <sheetData sheetId="27" refreshError="1"/>
      <sheetData sheetId="28" refreshError="1"/>
      <sheetData sheetId="29">
        <row r="71">
          <cell r="B71" t="str">
            <v>N. fatt.</v>
          </cell>
          <cell r="C71" t="str">
            <v xml:space="preserve">Fornitore </v>
          </cell>
          <cell r="F71" t="str">
            <v>Imponibile SIVA</v>
          </cell>
          <cell r="I71" t="str">
            <v>Quietanza Fatture</v>
          </cell>
          <cell r="J71" t="str">
            <v>Categoria di spesa</v>
          </cell>
          <cell r="K71" t="str">
            <v>Realizzato</v>
          </cell>
          <cell r="L71" t="str">
            <v>Ammesso</v>
          </cell>
        </row>
        <row r="72">
          <cell r="J72" t="str">
            <v>Programmi informatici, brevetti, licenze e marchi</v>
          </cell>
        </row>
        <row r="73">
          <cell r="J73" t="str">
            <v>Opere murarie e assimilate</v>
          </cell>
        </row>
        <row r="74">
          <cell r="J74" t="str">
            <v>Oneri notarili connessi alla stipula del contratto di finanziamento ed oneri connessi alla costituzione della società</v>
          </cell>
        </row>
        <row r="75">
          <cell r="J75" t="str">
            <v>Programmi informatici e servizi per le tecnologie dell’informazione e della comunicazione</v>
          </cell>
        </row>
        <row r="76">
          <cell r="F76">
            <v>0</v>
          </cell>
          <cell r="K76">
            <v>0</v>
          </cell>
          <cell r="L76">
            <v>0</v>
          </cell>
        </row>
      </sheetData>
      <sheetData sheetId="30" refreshError="1"/>
      <sheetData sheetId="31" refreshError="1"/>
      <sheetData sheetId="32">
        <row r="68">
          <cell r="B68" t="str">
            <v>N. fatt.</v>
          </cell>
          <cell r="C68" t="str">
            <v xml:space="preserve">Fornitore </v>
          </cell>
          <cell r="F68" t="str">
            <v>Imponibile SIVA</v>
          </cell>
          <cell r="I68" t="str">
            <v>Quietanza Fatture</v>
          </cell>
          <cell r="J68" t="str">
            <v>Categoria di spesa</v>
          </cell>
          <cell r="K68" t="str">
            <v>Realizzato</v>
          </cell>
          <cell r="L68" t="str">
            <v>Ammesso</v>
          </cell>
        </row>
        <row r="72">
          <cell r="F72">
            <v>0</v>
          </cell>
          <cell r="K72">
            <v>0</v>
          </cell>
          <cell r="L72">
            <v>0</v>
          </cell>
        </row>
        <row r="102">
          <cell r="B102" t="str">
            <v>N. fatt.</v>
          </cell>
          <cell r="C102" t="str">
            <v xml:space="preserve">Fornitore </v>
          </cell>
          <cell r="J102" t="str">
            <v>Quietanzata</v>
          </cell>
        </row>
        <row r="103">
          <cell r="J103" t="str">
            <v>Si</v>
          </cell>
        </row>
      </sheetData>
      <sheetData sheetId="33" refreshError="1"/>
      <sheetData sheetId="34" refreshError="1"/>
      <sheetData sheetId="35">
        <row r="69">
          <cell r="B69" t="str">
            <v>N. fatt.</v>
          </cell>
          <cell r="C69" t="str">
            <v xml:space="preserve">Fornitore </v>
          </cell>
          <cell r="F69" t="str">
            <v>Imponibile SIVA</v>
          </cell>
          <cell r="I69" t="str">
            <v>Quietanza Fatture</v>
          </cell>
          <cell r="J69" t="str">
            <v>Categoria di spesa</v>
          </cell>
          <cell r="K69" t="str">
            <v>Realizzato</v>
          </cell>
          <cell r="L69" t="str">
            <v>Ammesso</v>
          </cell>
        </row>
        <row r="76">
          <cell r="F76">
            <v>0</v>
          </cell>
          <cell r="K76">
            <v>0</v>
          </cell>
          <cell r="L76">
            <v>0</v>
          </cell>
        </row>
        <row r="106">
          <cell r="B106" t="str">
            <v>N. fatt.</v>
          </cell>
          <cell r="C106" t="str">
            <v xml:space="preserve">Fornitore </v>
          </cell>
          <cell r="J106" t="str">
            <v>Quietanzata</v>
          </cell>
        </row>
      </sheetData>
      <sheetData sheetId="36" refreshError="1"/>
      <sheetData sheetId="37" refreshError="1"/>
      <sheetData sheetId="38" refreshError="1"/>
      <sheetData sheetId="39">
        <row r="68">
          <cell r="B68" t="str">
            <v>N. fatt.</v>
          </cell>
          <cell r="C68" t="str">
            <v xml:space="preserve">Fornitore </v>
          </cell>
          <cell r="F68" t="str">
            <v>Imponibile SIVA</v>
          </cell>
          <cell r="I68" t="str">
            <v>Quietanza Fatture</v>
          </cell>
          <cell r="J68" t="str">
            <v>Categoria di spesa</v>
          </cell>
          <cell r="K68" t="str">
            <v>Realizzato</v>
          </cell>
          <cell r="L68" t="str">
            <v>Ammesso</v>
          </cell>
        </row>
        <row r="69">
          <cell r="F69">
            <v>0</v>
          </cell>
          <cell r="J69" t="str">
            <v>Opere murarie e assimilate</v>
          </cell>
          <cell r="K69">
            <v>0</v>
          </cell>
          <cell r="L69">
            <v>0</v>
          </cell>
        </row>
        <row r="70">
          <cell r="F70">
            <v>0</v>
          </cell>
          <cell r="J70" t="str">
            <v>Macchinari, impianti ed attrezzature</v>
          </cell>
          <cell r="K70">
            <v>0</v>
          </cell>
          <cell r="L70">
            <v>0</v>
          </cell>
        </row>
        <row r="71">
          <cell r="F71">
            <v>0</v>
          </cell>
          <cell r="K71">
            <v>0</v>
          </cell>
          <cell r="L71">
            <v>0</v>
          </cell>
        </row>
      </sheetData>
      <sheetData sheetId="40" refreshError="1"/>
      <sheetData sheetId="41" refreshError="1"/>
      <sheetData sheetId="42" refreshError="1"/>
      <sheetData sheetId="43">
        <row r="68">
          <cell r="F68" t="str">
            <v>Imponibile SIVA</v>
          </cell>
          <cell r="I68" t="str">
            <v>Categoria di spesa</v>
          </cell>
          <cell r="J68" t="str">
            <v>Realizzato</v>
          </cell>
          <cell r="K68" t="str">
            <v>Ammesso</v>
          </cell>
        </row>
        <row r="73">
          <cell r="F73">
            <v>0</v>
          </cell>
          <cell r="J73">
            <v>0</v>
          </cell>
          <cell r="K73">
            <v>0</v>
          </cell>
        </row>
        <row r="103">
          <cell r="B103" t="str">
            <v>N. fatt.</v>
          </cell>
          <cell r="C103" t="str">
            <v xml:space="preserve">Fornitore </v>
          </cell>
          <cell r="J103" t="str">
            <v>Quietanzata</v>
          </cell>
        </row>
      </sheetData>
      <sheetData sheetId="44" refreshError="1"/>
      <sheetData sheetId="45" refreshError="1"/>
      <sheetData sheetId="46" refreshError="1"/>
      <sheetData sheetId="47">
        <row r="70">
          <cell r="I70" t="str">
            <v>Categoria di spesa</v>
          </cell>
          <cell r="J70" t="str">
            <v>Realizzato</v>
          </cell>
          <cell r="K70" t="str">
            <v>Ammesso</v>
          </cell>
        </row>
        <row r="74">
          <cell r="F74">
            <v>0</v>
          </cell>
          <cell r="J74">
            <v>0</v>
          </cell>
          <cell r="K74">
            <v>0</v>
          </cell>
        </row>
      </sheetData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i Settoriali CNDCEC"/>
      <sheetName val="Tool a.2.1"/>
      <sheetName val="Foglio4"/>
      <sheetName val="Tool a.2.2"/>
      <sheetName val="Tool a.2.3"/>
      <sheetName val="ECO_FIN"/>
      <sheetName val="Giudizi"/>
      <sheetName val="Regio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9E7A-443F-4AED-A2B9-6EAD8C622E7C}">
  <sheetPr codeName="Foglio1"/>
  <dimension ref="B3:M82"/>
  <sheetViews>
    <sheetView showGridLines="0" tabSelected="1" zoomScaleNormal="100" workbookViewId="0"/>
  </sheetViews>
  <sheetFormatPr defaultRowHeight="10.5" x14ac:dyDescent="0.25"/>
  <cols>
    <col min="1" max="1" width="5.36328125" style="12" customWidth="1"/>
    <col min="2" max="2" width="18.1796875" style="34" customWidth="1"/>
    <col min="3" max="3" width="19.08984375" style="12" customWidth="1"/>
    <col min="4" max="4" width="37.1796875" style="12" bestFit="1" customWidth="1"/>
    <col min="5" max="5" width="18.08984375" style="1" customWidth="1"/>
    <col min="6" max="6" width="58.54296875" style="1" bestFit="1" customWidth="1"/>
    <col min="7" max="7" width="38.90625" style="1" customWidth="1"/>
    <col min="8" max="8" width="19.6328125" style="12" customWidth="1"/>
    <col min="9" max="9" width="24" style="12" customWidth="1"/>
    <col min="10" max="10" width="15.54296875" style="12" customWidth="1"/>
    <col min="11" max="11" width="20.7265625" style="12" bestFit="1" customWidth="1"/>
    <col min="12" max="12" width="18.36328125" style="12" bestFit="1" customWidth="1"/>
    <col min="13" max="16384" width="8.7265625" style="12"/>
  </cols>
  <sheetData>
    <row r="3" spans="2:5" ht="27.5" x14ac:dyDescent="0.25">
      <c r="B3" s="56" t="s">
        <v>47</v>
      </c>
    </row>
    <row r="4" spans="2:5" x14ac:dyDescent="0.25">
      <c r="B4" s="38" t="s">
        <v>59</v>
      </c>
    </row>
    <row r="5" spans="2:5" x14ac:dyDescent="0.25">
      <c r="B5" s="54" t="s">
        <v>85</v>
      </c>
    </row>
    <row r="6" spans="2:5" x14ac:dyDescent="0.25">
      <c r="B6" s="54" t="s">
        <v>71</v>
      </c>
    </row>
    <row r="7" spans="2:5" x14ac:dyDescent="0.25">
      <c r="D7" s="39"/>
    </row>
    <row r="9" spans="2:5" x14ac:dyDescent="0.25">
      <c r="D9" s="15" t="s">
        <v>66</v>
      </c>
      <c r="E9" s="40"/>
    </row>
    <row r="10" spans="2:5" x14ac:dyDescent="0.25">
      <c r="B10" s="37" t="s">
        <v>79</v>
      </c>
      <c r="C10" s="41" t="s">
        <v>50</v>
      </c>
      <c r="D10" s="87"/>
    </row>
    <row r="13" spans="2:5" x14ac:dyDescent="0.25">
      <c r="D13" s="15" t="s">
        <v>65</v>
      </c>
      <c r="E13" s="40"/>
    </row>
    <row r="14" spans="2:5" ht="30" x14ac:dyDescent="0.25">
      <c r="B14" s="37" t="s">
        <v>70</v>
      </c>
      <c r="C14" s="41" t="s">
        <v>50</v>
      </c>
      <c r="D14" s="87"/>
    </row>
    <row r="17" spans="2:5" x14ac:dyDescent="0.25">
      <c r="D17" s="15" t="s">
        <v>64</v>
      </c>
      <c r="E17" s="40"/>
    </row>
    <row r="18" spans="2:5" ht="30" x14ac:dyDescent="0.25">
      <c r="B18" s="37" t="s">
        <v>70</v>
      </c>
      <c r="C18" s="41" t="s">
        <v>50</v>
      </c>
      <c r="D18" s="87"/>
    </row>
    <row r="21" spans="2:5" x14ac:dyDescent="0.25">
      <c r="D21" s="15" t="s">
        <v>53</v>
      </c>
      <c r="E21" s="55" t="s">
        <v>69</v>
      </c>
    </row>
    <row r="22" spans="2:5" ht="28.5" customHeight="1" x14ac:dyDescent="0.25">
      <c r="B22" s="36" t="s">
        <v>68</v>
      </c>
      <c r="C22" s="41" t="s">
        <v>50</v>
      </c>
      <c r="D22" s="87"/>
    </row>
    <row r="23" spans="2:5" x14ac:dyDescent="0.25">
      <c r="C23" s="41"/>
      <c r="D23" s="1"/>
    </row>
    <row r="24" spans="2:5" x14ac:dyDescent="0.25">
      <c r="C24" s="42"/>
      <c r="D24" s="1"/>
    </row>
    <row r="25" spans="2:5" x14ac:dyDescent="0.25">
      <c r="C25" s="42"/>
      <c r="D25" s="15" t="s">
        <v>4</v>
      </c>
    </row>
    <row r="26" spans="2:5" ht="20" x14ac:dyDescent="0.25">
      <c r="B26" s="36" t="s">
        <v>68</v>
      </c>
      <c r="C26" s="41" t="s">
        <v>50</v>
      </c>
      <c r="D26" s="87"/>
    </row>
    <row r="27" spans="2:5" x14ac:dyDescent="0.25">
      <c r="C27" s="41"/>
      <c r="D27" s="1"/>
      <c r="E27" s="40"/>
    </row>
    <row r="28" spans="2:5" x14ac:dyDescent="0.25">
      <c r="C28" s="41"/>
      <c r="D28" s="1"/>
      <c r="E28" s="40"/>
    </row>
    <row r="29" spans="2:5" x14ac:dyDescent="0.25">
      <c r="C29" s="42"/>
      <c r="D29" s="15" t="s">
        <v>49</v>
      </c>
      <c r="E29" s="40"/>
    </row>
    <row r="30" spans="2:5" ht="20" x14ac:dyDescent="0.25">
      <c r="B30" s="36" t="s">
        <v>68</v>
      </c>
      <c r="C30" s="41" t="s">
        <v>50</v>
      </c>
      <c r="D30" s="87"/>
    </row>
    <row r="31" spans="2:5" x14ac:dyDescent="0.25">
      <c r="C31" s="41"/>
      <c r="D31" s="1"/>
    </row>
    <row r="32" spans="2:5" x14ac:dyDescent="0.25">
      <c r="C32" s="42"/>
    </row>
    <row r="33" spans="2:13" x14ac:dyDescent="0.25">
      <c r="C33" s="42"/>
      <c r="D33" s="15" t="s">
        <v>61</v>
      </c>
      <c r="E33" s="40"/>
    </row>
    <row r="34" spans="2:13" ht="20" x14ac:dyDescent="0.25">
      <c r="B34" s="36" t="s">
        <v>68</v>
      </c>
      <c r="C34" s="41" t="s">
        <v>50</v>
      </c>
      <c r="D34" s="87"/>
    </row>
    <row r="35" spans="2:13" x14ac:dyDescent="0.25">
      <c r="C35" s="41"/>
      <c r="D35" s="1"/>
    </row>
    <row r="36" spans="2:13" x14ac:dyDescent="0.25">
      <c r="C36" s="41"/>
      <c r="D36" s="1"/>
    </row>
    <row r="37" spans="2:13" x14ac:dyDescent="0.25">
      <c r="C37" s="41"/>
    </row>
    <row r="38" spans="2:13" x14ac:dyDescent="0.35">
      <c r="B38" s="57" t="s">
        <v>60</v>
      </c>
      <c r="C38" s="57"/>
      <c r="D38" s="57"/>
      <c r="E38" s="57"/>
      <c r="F38" s="57"/>
      <c r="G38" s="57"/>
      <c r="H38" s="57"/>
      <c r="I38" s="57"/>
      <c r="J38" s="57"/>
    </row>
    <row r="39" spans="2:13" ht="14" customHeight="1" x14ac:dyDescent="0.25">
      <c r="B39" s="12"/>
      <c r="C39" s="43"/>
      <c r="D39" s="43"/>
      <c r="E39" s="43"/>
      <c r="F39" s="43"/>
      <c r="G39" s="43"/>
      <c r="H39" s="44" t="s">
        <v>0</v>
      </c>
      <c r="I39" s="45"/>
      <c r="J39" s="46" t="s">
        <v>1</v>
      </c>
      <c r="M39" s="1"/>
    </row>
    <row r="40" spans="2:13" ht="40" customHeight="1" x14ac:dyDescent="0.35">
      <c r="B40" s="47" t="s">
        <v>3</v>
      </c>
      <c r="C40" s="47" t="s">
        <v>4</v>
      </c>
      <c r="D40" s="47" t="s">
        <v>35</v>
      </c>
      <c r="E40" s="47" t="s">
        <v>72</v>
      </c>
      <c r="F40" s="47" t="s">
        <v>5</v>
      </c>
      <c r="G40" s="47" t="s">
        <v>6</v>
      </c>
      <c r="H40" s="47" t="s">
        <v>7</v>
      </c>
      <c r="I40" s="47" t="s">
        <v>8</v>
      </c>
      <c r="J40" s="48"/>
    </row>
    <row r="41" spans="2:13" ht="10" x14ac:dyDescent="0.35">
      <c r="B41" s="49" t="s">
        <v>54</v>
      </c>
      <c r="C41" s="49" t="s">
        <v>9</v>
      </c>
      <c r="D41" s="49" t="s">
        <v>36</v>
      </c>
      <c r="E41" s="49"/>
      <c r="F41" s="49" t="s">
        <v>10</v>
      </c>
      <c r="G41" s="49" t="s">
        <v>73</v>
      </c>
      <c r="H41" s="50">
        <v>0.3</v>
      </c>
      <c r="I41" s="50">
        <v>0.45</v>
      </c>
      <c r="J41" s="50">
        <v>0.4</v>
      </c>
    </row>
    <row r="42" spans="2:13" ht="10" x14ac:dyDescent="0.35">
      <c r="B42" s="49" t="s">
        <v>11</v>
      </c>
      <c r="C42" s="49" t="s">
        <v>12</v>
      </c>
      <c r="D42" s="49" t="s">
        <v>36</v>
      </c>
      <c r="E42" s="49" t="s">
        <v>36</v>
      </c>
      <c r="F42" s="49" t="s">
        <v>74</v>
      </c>
      <c r="G42" s="49" t="s">
        <v>75</v>
      </c>
      <c r="H42" s="51">
        <v>0.25</v>
      </c>
      <c r="I42" s="51">
        <v>0.5</v>
      </c>
      <c r="J42" s="50">
        <v>0.35</v>
      </c>
    </row>
    <row r="43" spans="2:13" ht="10" x14ac:dyDescent="0.35">
      <c r="B43" s="49" t="s">
        <v>13</v>
      </c>
      <c r="C43" s="49" t="s">
        <v>12</v>
      </c>
      <c r="D43" s="49" t="s">
        <v>36</v>
      </c>
      <c r="E43" s="49" t="s">
        <v>36</v>
      </c>
      <c r="F43" s="49" t="s">
        <v>74</v>
      </c>
      <c r="G43" s="49" t="s">
        <v>75</v>
      </c>
      <c r="H43" s="51">
        <v>0.1</v>
      </c>
      <c r="I43" s="51">
        <v>0.65</v>
      </c>
      <c r="J43" s="50">
        <v>0.25</v>
      </c>
    </row>
    <row r="44" spans="2:13" ht="10" x14ac:dyDescent="0.35">
      <c r="B44" s="49" t="s">
        <v>14</v>
      </c>
      <c r="C44" s="49" t="s">
        <v>12</v>
      </c>
      <c r="D44" s="49" t="s">
        <v>36</v>
      </c>
      <c r="E44" s="49" t="s">
        <v>36</v>
      </c>
      <c r="F44" s="49" t="s">
        <v>74</v>
      </c>
      <c r="G44" s="49" t="s">
        <v>75</v>
      </c>
      <c r="H44" s="51">
        <v>0</v>
      </c>
      <c r="I44" s="51">
        <v>0.75</v>
      </c>
      <c r="J44" s="50">
        <v>0.15</v>
      </c>
    </row>
    <row r="45" spans="2:13" ht="10" x14ac:dyDescent="0.35">
      <c r="B45" s="49" t="s">
        <v>11</v>
      </c>
      <c r="C45" s="49" t="s">
        <v>12</v>
      </c>
      <c r="D45" s="49" t="s">
        <v>36</v>
      </c>
      <c r="E45" s="49"/>
      <c r="F45" s="49" t="s">
        <v>76</v>
      </c>
      <c r="G45" s="49" t="s">
        <v>77</v>
      </c>
      <c r="H45" s="51">
        <v>0.05</v>
      </c>
      <c r="I45" s="51">
        <v>0.7</v>
      </c>
      <c r="J45" s="50">
        <v>0.2</v>
      </c>
    </row>
    <row r="46" spans="2:13" ht="10" x14ac:dyDescent="0.35">
      <c r="B46" s="49" t="s">
        <v>13</v>
      </c>
      <c r="C46" s="49" t="s">
        <v>12</v>
      </c>
      <c r="D46" s="49" t="s">
        <v>36</v>
      </c>
      <c r="E46" s="49"/>
      <c r="F46" s="49" t="s">
        <v>76</v>
      </c>
      <c r="G46" s="49" t="s">
        <v>77</v>
      </c>
      <c r="H46" s="52">
        <v>0</v>
      </c>
      <c r="I46" s="52">
        <v>0.5</v>
      </c>
      <c r="J46" s="50">
        <v>0.1</v>
      </c>
    </row>
    <row r="47" spans="2:13" ht="10" x14ac:dyDescent="0.35">
      <c r="B47" s="49" t="s">
        <v>11</v>
      </c>
      <c r="C47" s="49" t="s">
        <v>12</v>
      </c>
      <c r="D47" s="49" t="s">
        <v>36</v>
      </c>
      <c r="E47" s="49"/>
      <c r="F47" s="49" t="s">
        <v>76</v>
      </c>
      <c r="G47" s="53" t="s">
        <v>15</v>
      </c>
      <c r="H47" s="51">
        <v>0.25</v>
      </c>
      <c r="I47" s="51">
        <v>0.5</v>
      </c>
      <c r="J47" s="50">
        <v>0.35</v>
      </c>
    </row>
    <row r="48" spans="2:13" ht="10" x14ac:dyDescent="0.35">
      <c r="B48" s="49" t="s">
        <v>13</v>
      </c>
      <c r="C48" s="49" t="s">
        <v>12</v>
      </c>
      <c r="D48" s="49" t="s">
        <v>36</v>
      </c>
      <c r="E48" s="49"/>
      <c r="F48" s="49" t="s">
        <v>76</v>
      </c>
      <c r="G48" s="53" t="s">
        <v>15</v>
      </c>
      <c r="H48" s="51">
        <v>0.1</v>
      </c>
      <c r="I48" s="51">
        <v>0.65</v>
      </c>
      <c r="J48" s="50">
        <v>0.25</v>
      </c>
    </row>
    <row r="49" spans="2:13" ht="10" x14ac:dyDescent="0.35">
      <c r="B49" s="49" t="s">
        <v>14</v>
      </c>
      <c r="C49" s="49" t="s">
        <v>12</v>
      </c>
      <c r="D49" s="49" t="s">
        <v>36</v>
      </c>
      <c r="E49" s="49"/>
      <c r="F49" s="49" t="s">
        <v>76</v>
      </c>
      <c r="G49" s="53" t="s">
        <v>15</v>
      </c>
      <c r="H49" s="50">
        <v>0</v>
      </c>
      <c r="I49" s="50">
        <v>0.75</v>
      </c>
      <c r="J49" s="50">
        <v>0.15</v>
      </c>
    </row>
    <row r="50" spans="2:13" ht="10" x14ac:dyDescent="0.35">
      <c r="B50" s="49" t="s">
        <v>11</v>
      </c>
      <c r="C50" s="49" t="s">
        <v>12</v>
      </c>
      <c r="D50" s="49" t="s">
        <v>36</v>
      </c>
      <c r="E50" s="49" t="s">
        <v>36</v>
      </c>
      <c r="F50" s="49" t="s">
        <v>74</v>
      </c>
      <c r="G50" s="53" t="s">
        <v>78</v>
      </c>
      <c r="H50" s="50">
        <v>0.4</v>
      </c>
      <c r="I50" s="50">
        <v>0.35</v>
      </c>
      <c r="J50" s="50">
        <v>0.5</v>
      </c>
    </row>
    <row r="51" spans="2:13" ht="10" x14ac:dyDescent="0.35">
      <c r="B51" s="49" t="s">
        <v>13</v>
      </c>
      <c r="C51" s="49" t="s">
        <v>12</v>
      </c>
      <c r="D51" s="49" t="s">
        <v>36</v>
      </c>
      <c r="E51" s="49" t="s">
        <v>36</v>
      </c>
      <c r="F51" s="49" t="s">
        <v>74</v>
      </c>
      <c r="G51" s="53" t="s">
        <v>78</v>
      </c>
      <c r="H51" s="50">
        <v>0.3</v>
      </c>
      <c r="I51" s="50">
        <v>0.45</v>
      </c>
      <c r="J51" s="50">
        <v>0.4</v>
      </c>
    </row>
    <row r="52" spans="2:13" ht="10" x14ac:dyDescent="0.35">
      <c r="B52" s="49" t="s">
        <v>14</v>
      </c>
      <c r="C52" s="49" t="s">
        <v>12</v>
      </c>
      <c r="D52" s="49" t="s">
        <v>36</v>
      </c>
      <c r="E52" s="49" t="s">
        <v>36</v>
      </c>
      <c r="F52" s="49" t="s">
        <v>74</v>
      </c>
      <c r="G52" s="53" t="s">
        <v>78</v>
      </c>
      <c r="H52" s="50">
        <v>0.15</v>
      </c>
      <c r="I52" s="50">
        <v>0.6</v>
      </c>
      <c r="J52" s="50">
        <v>0.3</v>
      </c>
    </row>
    <row r="53" spans="2:13" ht="10" x14ac:dyDescent="0.35">
      <c r="B53" s="49" t="s">
        <v>55</v>
      </c>
      <c r="C53" s="49" t="s">
        <v>12</v>
      </c>
      <c r="D53" s="49" t="s">
        <v>36</v>
      </c>
      <c r="E53" s="49"/>
      <c r="F53" s="49" t="s">
        <v>10</v>
      </c>
      <c r="G53" s="53" t="s">
        <v>16</v>
      </c>
      <c r="H53" s="49" t="s">
        <v>17</v>
      </c>
      <c r="I53" s="49" t="s">
        <v>17</v>
      </c>
      <c r="J53" s="49" t="s">
        <v>88</v>
      </c>
    </row>
    <row r="54" spans="2:13" ht="10" x14ac:dyDescent="0.2"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2:13" ht="10" x14ac:dyDescent="0.2"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2:13" ht="10" x14ac:dyDescent="0.2"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2:13" ht="10" x14ac:dyDescent="0.2"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2:13" ht="10" x14ac:dyDescent="0.2">
      <c r="D58" s="19"/>
      <c r="E58" s="12"/>
      <c r="F58" s="12"/>
      <c r="G58" s="12"/>
    </row>
    <row r="59" spans="2:13" ht="10" x14ac:dyDescent="0.2">
      <c r="B59" s="54"/>
      <c r="E59" s="54"/>
      <c r="F59" s="54"/>
      <c r="G59" s="54"/>
    </row>
    <row r="60" spans="2:13" ht="10" x14ac:dyDescent="0.2">
      <c r="B60" s="54"/>
      <c r="E60" s="54"/>
      <c r="F60" s="54"/>
      <c r="G60" s="54"/>
    </row>
    <row r="61" spans="2:13" x14ac:dyDescent="0.25">
      <c r="D61" s="1"/>
      <c r="E61" s="12"/>
      <c r="F61" s="12"/>
      <c r="G61" s="12"/>
    </row>
    <row r="62" spans="2:13" x14ac:dyDescent="0.25">
      <c r="D62" s="1"/>
      <c r="E62" s="12"/>
      <c r="F62" s="12"/>
      <c r="G62" s="12"/>
    </row>
    <row r="63" spans="2:13" x14ac:dyDescent="0.25">
      <c r="D63" s="1"/>
      <c r="E63" s="12"/>
      <c r="F63" s="12"/>
      <c r="G63" s="12"/>
    </row>
    <row r="64" spans="2:13" x14ac:dyDescent="0.25">
      <c r="D64" s="1"/>
      <c r="E64" s="12"/>
      <c r="F64" s="12"/>
      <c r="G64" s="12"/>
    </row>
    <row r="65" spans="4:7" x14ac:dyDescent="0.25">
      <c r="D65" s="1"/>
      <c r="E65" s="12"/>
      <c r="F65" s="12"/>
      <c r="G65" s="12"/>
    </row>
    <row r="66" spans="4:7" x14ac:dyDescent="0.25">
      <c r="D66" s="1"/>
      <c r="E66" s="12"/>
      <c r="F66" s="12"/>
      <c r="G66" s="12"/>
    </row>
    <row r="67" spans="4:7" x14ac:dyDescent="0.25">
      <c r="D67" s="1"/>
      <c r="E67" s="12"/>
      <c r="F67" s="12"/>
      <c r="G67" s="12"/>
    </row>
    <row r="68" spans="4:7" x14ac:dyDescent="0.25">
      <c r="D68" s="1"/>
      <c r="E68" s="12"/>
      <c r="F68" s="12"/>
      <c r="G68" s="12"/>
    </row>
    <row r="69" spans="4:7" x14ac:dyDescent="0.25">
      <c r="D69" s="1"/>
      <c r="E69" s="12"/>
      <c r="F69" s="12"/>
      <c r="G69" s="12"/>
    </row>
    <row r="70" spans="4:7" x14ac:dyDescent="0.25">
      <c r="D70" s="1"/>
      <c r="E70" s="12"/>
      <c r="F70" s="12"/>
      <c r="G70" s="12"/>
    </row>
    <row r="71" spans="4:7" x14ac:dyDescent="0.25">
      <c r="D71" s="1"/>
      <c r="E71" s="12"/>
      <c r="F71" s="12"/>
      <c r="G71" s="12"/>
    </row>
    <row r="72" spans="4:7" x14ac:dyDescent="0.25">
      <c r="D72" s="1"/>
      <c r="E72" s="12"/>
      <c r="F72" s="12"/>
      <c r="G72" s="12"/>
    </row>
    <row r="73" spans="4:7" x14ac:dyDescent="0.25">
      <c r="D73" s="1"/>
      <c r="E73" s="12"/>
      <c r="F73" s="12"/>
      <c r="G73" s="12"/>
    </row>
    <row r="74" spans="4:7" x14ac:dyDescent="0.25">
      <c r="D74" s="1"/>
      <c r="E74" s="12"/>
      <c r="F74" s="12"/>
      <c r="G74" s="12"/>
    </row>
    <row r="75" spans="4:7" x14ac:dyDescent="0.25">
      <c r="D75" s="1"/>
      <c r="E75" s="12"/>
      <c r="F75" s="12"/>
      <c r="G75" s="12"/>
    </row>
    <row r="76" spans="4:7" x14ac:dyDescent="0.25">
      <c r="D76" s="1"/>
      <c r="E76" s="12"/>
      <c r="F76" s="12"/>
      <c r="G76" s="12"/>
    </row>
    <row r="77" spans="4:7" x14ac:dyDescent="0.25">
      <c r="D77" s="1"/>
      <c r="E77" s="12"/>
      <c r="F77" s="12"/>
      <c r="G77" s="12"/>
    </row>
    <row r="78" spans="4:7" x14ac:dyDescent="0.25">
      <c r="D78" s="1"/>
      <c r="E78" s="12"/>
      <c r="F78" s="12"/>
      <c r="G78" s="12"/>
    </row>
    <row r="79" spans="4:7" x14ac:dyDescent="0.25">
      <c r="D79" s="1"/>
      <c r="E79" s="12"/>
      <c r="F79" s="12"/>
      <c r="G79" s="12"/>
    </row>
    <row r="80" spans="4:7" x14ac:dyDescent="0.25">
      <c r="D80" s="1"/>
      <c r="E80" s="12"/>
      <c r="F80" s="12"/>
      <c r="G80" s="12"/>
    </row>
    <row r="81" spans="4:7" x14ac:dyDescent="0.25">
      <c r="D81" s="1"/>
      <c r="E81" s="12"/>
      <c r="F81" s="12"/>
      <c r="G81" s="12"/>
    </row>
    <row r="82" spans="4:7" x14ac:dyDescent="0.25">
      <c r="D82" s="1"/>
      <c r="E82" s="12"/>
      <c r="F82" s="12"/>
      <c r="G82" s="12"/>
    </row>
  </sheetData>
  <sheetProtection algorithmName="SHA-512" hashValue="8nRPDK1Nd4zGt7gpXypL9xZjzBkFOS+4QNWpq2OpY9KYMAdFknIIsLbsrelU7EWRsY5VfXvh5UZJjlWK4HLovQ==" saltValue="1tXYf2xlsCh+mCzvv5/19A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68357EF-37E4-4CB6-AA73-2A54CB8359E9}">
            <xm:f>NOT(ISERROR(SEARCH(#REF!,D26)))</xm:f>
            <xm:f>#REF!</xm:f>
            <x14:dxf/>
          </x14:cfRule>
          <xm:sqref>D26</xm:sqref>
        </x14:conditionalFormatting>
        <x14:conditionalFormatting xmlns:xm="http://schemas.microsoft.com/office/excel/2006/main">
          <x14:cfRule type="containsText" priority="3" operator="containsText" id="{FFBD876A-5549-4F39-BEF0-D895F7C04398}">
            <xm:f>NOT(ISERROR(SEARCH(#REF!,D22)))</xm:f>
            <xm:f>#REF!</xm:f>
            <x14:dxf/>
          </x14:cfRule>
          <xm:sqref>D22</xm:sqref>
        </x14:conditionalFormatting>
        <x14:conditionalFormatting xmlns:xm="http://schemas.microsoft.com/office/excel/2006/main">
          <x14:cfRule type="containsText" priority="2" operator="containsText" id="{3C6109B5-86A8-4692-BEE3-1054F68C5725}">
            <xm:f>NOT(ISERROR(SEARCH(#REF!,D30)))</xm:f>
            <xm:f>#REF!</xm:f>
            <x14:dxf/>
          </x14:cfRule>
          <xm:sqref>D30</xm:sqref>
        </x14:conditionalFormatting>
        <x14:conditionalFormatting xmlns:xm="http://schemas.microsoft.com/office/excel/2006/main">
          <x14:cfRule type="containsText" priority="1" operator="containsText" id="{0AC2F253-FD0D-46D5-B416-C6480238B0C2}">
            <xm:f>NOT(ISERROR(SEARCH(#REF!,B34)))</xm:f>
            <xm:f>#REF!</xm:f>
            <x14:dxf/>
          </x14:cfRule>
          <xm:sqref>D34 B38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C7D637-FC43-42F4-841E-139CF6F8CF55}">
          <x14:formula1>
            <xm:f>'Tabella - Nascondere'!$C$24:$C$26</xm:f>
          </x14:formula1>
          <xm:sqref>D22</xm:sqref>
        </x14:dataValidation>
        <x14:dataValidation type="list" allowBlank="1" showInputMessage="1" showErrorMessage="1" xr:uid="{49E7D612-F8B8-433E-BF05-16272F3EDB8A}">
          <x14:formula1>
            <xm:f>'Tabella - Nascondere'!$G$24:$G$26</xm:f>
          </x14:formula1>
          <xm:sqref>D30</xm:sqref>
        </x14:dataValidation>
        <x14:dataValidation type="list" allowBlank="1" showInputMessage="1" showErrorMessage="1" xr:uid="{256232D3-648E-4C85-B513-B48C96A08D63}">
          <x14:formula1>
            <xm:f>'Tabella - Nascondere'!$D$24:$D$25</xm:f>
          </x14:formula1>
          <xm:sqref>D26</xm:sqref>
        </x14:dataValidation>
        <x14:dataValidation type="list" allowBlank="1" showInputMessage="1" showErrorMessage="1" xr:uid="{43B48151-E956-4744-AD76-26CD879C983E}">
          <x14:formula1>
            <xm:f>'Tabella - Nascondere'!$H$24:$H$29</xm:f>
          </x14:formula1>
          <xm:sqref>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971A-ABC3-493B-898D-6AFBC32C43CB}">
  <sheetPr codeName="Foglio2"/>
  <dimension ref="B1:M144"/>
  <sheetViews>
    <sheetView showGridLines="0" zoomScaleNormal="100" workbookViewId="0"/>
  </sheetViews>
  <sheetFormatPr defaultRowHeight="10.5" x14ac:dyDescent="0.25"/>
  <cols>
    <col min="1" max="1" width="4.26953125" style="19" customWidth="1"/>
    <col min="2" max="2" width="56" style="19" bestFit="1" customWidth="1"/>
    <col min="3" max="3" width="11.1796875" style="1" bestFit="1" customWidth="1"/>
    <col min="4" max="4" width="32.36328125" style="1" customWidth="1"/>
    <col min="5" max="5" width="7.1796875" style="1" bestFit="1" customWidth="1"/>
    <col min="6" max="6" width="10.26953125" style="1" bestFit="1" customWidth="1"/>
    <col min="7" max="7" width="10.1796875" style="58" bestFit="1" customWidth="1"/>
    <col min="8" max="9" width="7.36328125" style="58" bestFit="1" customWidth="1"/>
    <col min="10" max="10" width="15.6328125" style="58" bestFit="1" customWidth="1"/>
    <col min="11" max="16384" width="8.7265625" style="19"/>
  </cols>
  <sheetData>
    <row r="1" spans="2:13" ht="16.5" customHeight="1" x14ac:dyDescent="0.2">
      <c r="C1" s="19"/>
      <c r="D1" s="19"/>
      <c r="E1" s="19"/>
      <c r="F1" s="19"/>
    </row>
    <row r="2" spans="2:13" ht="27.5" x14ac:dyDescent="0.2">
      <c r="B2" s="56" t="s">
        <v>82</v>
      </c>
      <c r="C2" s="19"/>
      <c r="D2" s="19"/>
      <c r="E2" s="19"/>
      <c r="F2" s="19"/>
    </row>
    <row r="3" spans="2:13" ht="16.5" customHeight="1" x14ac:dyDescent="0.2">
      <c r="B3" s="54" t="s">
        <v>85</v>
      </c>
      <c r="C3" s="19"/>
      <c r="D3" s="19"/>
      <c r="E3" s="19"/>
      <c r="F3" s="19"/>
    </row>
    <row r="4" spans="2:13" ht="10" x14ac:dyDescent="0.2">
      <c r="B4" s="54" t="s">
        <v>71</v>
      </c>
      <c r="C4" s="19"/>
      <c r="D4" s="19"/>
      <c r="E4" s="19"/>
      <c r="F4" s="19"/>
    </row>
    <row r="5" spans="2:13" ht="16.5" customHeight="1" x14ac:dyDescent="0.2">
      <c r="C5" s="19"/>
      <c r="D5" s="19"/>
      <c r="E5" s="19"/>
      <c r="F5" s="19"/>
    </row>
    <row r="6" spans="2:13" x14ac:dyDescent="0.25">
      <c r="B6" s="59" t="s">
        <v>52</v>
      </c>
      <c r="C6" s="60"/>
      <c r="D6" s="60"/>
      <c r="E6" s="19"/>
      <c r="F6" s="19"/>
      <c r="G6" s="61">
        <f>+SUM(G7:G1048576)</f>
        <v>0</v>
      </c>
      <c r="H6" s="61">
        <f>+SUM(H7:H1048576)</f>
        <v>0</v>
      </c>
      <c r="I6" s="61">
        <f>+SUM(I7:I1048576)</f>
        <v>0</v>
      </c>
      <c r="J6" s="61">
        <f>+SUM(J7:J1048576)</f>
        <v>0</v>
      </c>
    </row>
    <row r="7" spans="2:13" x14ac:dyDescent="0.2">
      <c r="B7" s="62" t="s">
        <v>20</v>
      </c>
      <c r="C7" s="62" t="s">
        <v>19</v>
      </c>
      <c r="D7" s="62" t="s">
        <v>44</v>
      </c>
      <c r="E7" s="62" t="s">
        <v>18</v>
      </c>
      <c r="F7" s="62" t="s">
        <v>51</v>
      </c>
      <c r="G7" s="63" t="s">
        <v>21</v>
      </c>
      <c r="H7" s="63" t="s">
        <v>22</v>
      </c>
      <c r="I7" s="63" t="s">
        <v>23</v>
      </c>
      <c r="J7" s="64" t="s">
        <v>86</v>
      </c>
    </row>
    <row r="8" spans="2:13" x14ac:dyDescent="0.25">
      <c r="B8" s="81"/>
      <c r="C8" s="82"/>
      <c r="D8" s="82"/>
      <c r="E8" s="82"/>
      <c r="F8" s="82"/>
      <c r="G8" s="83"/>
      <c r="H8" s="83"/>
      <c r="I8" s="65">
        <f>+G8+H8</f>
        <v>0</v>
      </c>
      <c r="J8" s="80"/>
    </row>
    <row r="9" spans="2:13" x14ac:dyDescent="0.25">
      <c r="B9" s="81"/>
      <c r="C9" s="82"/>
      <c r="D9" s="82"/>
      <c r="E9" s="82"/>
      <c r="F9" s="82"/>
      <c r="G9" s="83"/>
      <c r="H9" s="83"/>
      <c r="I9" s="65">
        <f>+G9+H9</f>
        <v>0</v>
      </c>
      <c r="J9" s="80"/>
    </row>
    <row r="10" spans="2:13" x14ac:dyDescent="0.25">
      <c r="B10" s="81"/>
      <c r="C10" s="82"/>
      <c r="D10" s="82"/>
      <c r="E10" s="82"/>
      <c r="F10" s="82"/>
      <c r="G10" s="83"/>
      <c r="H10" s="83"/>
      <c r="I10" s="65">
        <f>+G10+H10</f>
        <v>0</v>
      </c>
      <c r="J10" s="80"/>
      <c r="M10" s="66"/>
    </row>
    <row r="11" spans="2:13" x14ac:dyDescent="0.25">
      <c r="B11" s="81"/>
      <c r="C11" s="82"/>
      <c r="D11" s="82"/>
      <c r="E11" s="82"/>
      <c r="F11" s="82"/>
      <c r="G11" s="83"/>
      <c r="H11" s="83"/>
      <c r="I11" s="65">
        <f t="shared" ref="I11:I39" si="0">+G11+H11</f>
        <v>0</v>
      </c>
      <c r="J11" s="80"/>
      <c r="M11" s="67"/>
    </row>
    <row r="12" spans="2:13" x14ac:dyDescent="0.25">
      <c r="B12" s="81"/>
      <c r="C12" s="82"/>
      <c r="D12" s="82"/>
      <c r="E12" s="82"/>
      <c r="F12" s="82"/>
      <c r="G12" s="83"/>
      <c r="H12" s="83"/>
      <c r="I12" s="65">
        <f t="shared" si="0"/>
        <v>0</v>
      </c>
      <c r="J12" s="80"/>
    </row>
    <row r="13" spans="2:13" x14ac:dyDescent="0.25">
      <c r="B13" s="81"/>
      <c r="C13" s="82"/>
      <c r="D13" s="82"/>
      <c r="E13" s="82"/>
      <c r="F13" s="82"/>
      <c r="G13" s="83"/>
      <c r="H13" s="83"/>
      <c r="I13" s="65">
        <f t="shared" si="0"/>
        <v>0</v>
      </c>
      <c r="J13" s="80"/>
    </row>
    <row r="14" spans="2:13" x14ac:dyDescent="0.25">
      <c r="B14" s="81"/>
      <c r="C14" s="82"/>
      <c r="D14" s="82"/>
      <c r="E14" s="82"/>
      <c r="F14" s="82"/>
      <c r="G14" s="83"/>
      <c r="H14" s="83"/>
      <c r="I14" s="65">
        <f t="shared" si="0"/>
        <v>0</v>
      </c>
      <c r="J14" s="80"/>
    </row>
    <row r="15" spans="2:13" x14ac:dyDescent="0.25">
      <c r="B15" s="81"/>
      <c r="C15" s="82"/>
      <c r="D15" s="82"/>
      <c r="E15" s="82"/>
      <c r="F15" s="82"/>
      <c r="G15" s="83"/>
      <c r="H15" s="83"/>
      <c r="I15" s="65">
        <f t="shared" si="0"/>
        <v>0</v>
      </c>
      <c r="J15" s="80"/>
    </row>
    <row r="16" spans="2:13" x14ac:dyDescent="0.25">
      <c r="B16" s="81"/>
      <c r="C16" s="82"/>
      <c r="D16" s="82"/>
      <c r="E16" s="82"/>
      <c r="F16" s="82"/>
      <c r="G16" s="83"/>
      <c r="H16" s="83"/>
      <c r="I16" s="65">
        <f t="shared" si="0"/>
        <v>0</v>
      </c>
      <c r="J16" s="80"/>
    </row>
    <row r="17" spans="2:10" x14ac:dyDescent="0.25">
      <c r="B17" s="81"/>
      <c r="C17" s="82"/>
      <c r="D17" s="82"/>
      <c r="E17" s="82"/>
      <c r="F17" s="82"/>
      <c r="G17" s="83"/>
      <c r="H17" s="83"/>
      <c r="I17" s="65">
        <f t="shared" si="0"/>
        <v>0</v>
      </c>
      <c r="J17" s="80"/>
    </row>
    <row r="18" spans="2:10" x14ac:dyDescent="0.25">
      <c r="B18" s="81"/>
      <c r="C18" s="82"/>
      <c r="D18" s="82"/>
      <c r="E18" s="82"/>
      <c r="F18" s="82"/>
      <c r="G18" s="83"/>
      <c r="H18" s="83"/>
      <c r="I18" s="65">
        <f t="shared" si="0"/>
        <v>0</v>
      </c>
      <c r="J18" s="80"/>
    </row>
    <row r="19" spans="2:10" x14ac:dyDescent="0.25">
      <c r="B19" s="81"/>
      <c r="C19" s="82"/>
      <c r="D19" s="82"/>
      <c r="E19" s="82"/>
      <c r="F19" s="82"/>
      <c r="G19" s="83"/>
      <c r="H19" s="83"/>
      <c r="I19" s="65">
        <f t="shared" si="0"/>
        <v>0</v>
      </c>
      <c r="J19" s="80"/>
    </row>
    <row r="20" spans="2:10" x14ac:dyDescent="0.25">
      <c r="B20" s="81"/>
      <c r="C20" s="82"/>
      <c r="D20" s="82"/>
      <c r="E20" s="82"/>
      <c r="F20" s="82"/>
      <c r="G20" s="83"/>
      <c r="H20" s="83"/>
      <c r="I20" s="65">
        <f t="shared" si="0"/>
        <v>0</v>
      </c>
      <c r="J20" s="80"/>
    </row>
    <row r="21" spans="2:10" x14ac:dyDescent="0.25">
      <c r="B21" s="81"/>
      <c r="C21" s="82"/>
      <c r="D21" s="82"/>
      <c r="E21" s="82"/>
      <c r="F21" s="82"/>
      <c r="G21" s="83"/>
      <c r="H21" s="83"/>
      <c r="I21" s="65">
        <f t="shared" si="0"/>
        <v>0</v>
      </c>
      <c r="J21" s="80"/>
    </row>
    <row r="22" spans="2:10" x14ac:dyDescent="0.25">
      <c r="B22" s="81"/>
      <c r="C22" s="82"/>
      <c r="D22" s="82"/>
      <c r="E22" s="82"/>
      <c r="F22" s="82"/>
      <c r="G22" s="83"/>
      <c r="H22" s="83"/>
      <c r="I22" s="65">
        <f t="shared" si="0"/>
        <v>0</v>
      </c>
      <c r="J22" s="80"/>
    </row>
    <row r="23" spans="2:10" x14ac:dyDescent="0.25">
      <c r="B23" s="81"/>
      <c r="C23" s="82"/>
      <c r="D23" s="82"/>
      <c r="E23" s="82"/>
      <c r="F23" s="82"/>
      <c r="G23" s="83"/>
      <c r="H23" s="83"/>
      <c r="I23" s="65">
        <f t="shared" si="0"/>
        <v>0</v>
      </c>
      <c r="J23" s="80"/>
    </row>
    <row r="24" spans="2:10" x14ac:dyDescent="0.25">
      <c r="B24" s="81"/>
      <c r="C24" s="82"/>
      <c r="D24" s="82"/>
      <c r="E24" s="82"/>
      <c r="F24" s="82"/>
      <c r="G24" s="83"/>
      <c r="H24" s="83"/>
      <c r="I24" s="65">
        <f t="shared" si="0"/>
        <v>0</v>
      </c>
      <c r="J24" s="80"/>
    </row>
    <row r="25" spans="2:10" x14ac:dyDescent="0.25">
      <c r="B25" s="81"/>
      <c r="C25" s="82"/>
      <c r="D25" s="82"/>
      <c r="E25" s="82"/>
      <c r="F25" s="82"/>
      <c r="G25" s="83"/>
      <c r="H25" s="83"/>
      <c r="I25" s="65">
        <f t="shared" si="0"/>
        <v>0</v>
      </c>
      <c r="J25" s="80"/>
    </row>
    <row r="26" spans="2:10" x14ac:dyDescent="0.25">
      <c r="B26" s="81"/>
      <c r="C26" s="82"/>
      <c r="D26" s="82"/>
      <c r="E26" s="82"/>
      <c r="F26" s="82"/>
      <c r="G26" s="83"/>
      <c r="H26" s="83"/>
      <c r="I26" s="65">
        <f t="shared" si="0"/>
        <v>0</v>
      </c>
      <c r="J26" s="80"/>
    </row>
    <row r="27" spans="2:10" x14ac:dyDescent="0.25">
      <c r="B27" s="81"/>
      <c r="C27" s="82"/>
      <c r="D27" s="82"/>
      <c r="E27" s="82"/>
      <c r="F27" s="82"/>
      <c r="G27" s="83"/>
      <c r="H27" s="83"/>
      <c r="I27" s="65">
        <f t="shared" si="0"/>
        <v>0</v>
      </c>
      <c r="J27" s="80"/>
    </row>
    <row r="28" spans="2:10" x14ac:dyDescent="0.25">
      <c r="B28" s="81"/>
      <c r="C28" s="82"/>
      <c r="D28" s="82"/>
      <c r="E28" s="82"/>
      <c r="F28" s="82"/>
      <c r="G28" s="83"/>
      <c r="H28" s="83"/>
      <c r="I28" s="65">
        <f t="shared" si="0"/>
        <v>0</v>
      </c>
      <c r="J28" s="80"/>
    </row>
    <row r="29" spans="2:10" x14ac:dyDescent="0.25">
      <c r="B29" s="81"/>
      <c r="C29" s="82"/>
      <c r="D29" s="82"/>
      <c r="E29" s="82"/>
      <c r="F29" s="82"/>
      <c r="G29" s="83"/>
      <c r="H29" s="83"/>
      <c r="I29" s="65">
        <f t="shared" si="0"/>
        <v>0</v>
      </c>
      <c r="J29" s="80"/>
    </row>
    <row r="30" spans="2:10" x14ac:dyDescent="0.25">
      <c r="B30" s="81"/>
      <c r="C30" s="82"/>
      <c r="D30" s="82"/>
      <c r="E30" s="82"/>
      <c r="F30" s="82"/>
      <c r="G30" s="83"/>
      <c r="H30" s="83"/>
      <c r="I30" s="65">
        <f t="shared" si="0"/>
        <v>0</v>
      </c>
      <c r="J30" s="80"/>
    </row>
    <row r="31" spans="2:10" x14ac:dyDescent="0.25">
      <c r="B31" s="81"/>
      <c r="C31" s="82"/>
      <c r="D31" s="82"/>
      <c r="E31" s="82"/>
      <c r="F31" s="82"/>
      <c r="G31" s="83"/>
      <c r="H31" s="83"/>
      <c r="I31" s="65">
        <f t="shared" si="0"/>
        <v>0</v>
      </c>
      <c r="J31" s="80"/>
    </row>
    <row r="32" spans="2:10" x14ac:dyDescent="0.25">
      <c r="B32" s="81"/>
      <c r="C32" s="82"/>
      <c r="D32" s="82"/>
      <c r="E32" s="82"/>
      <c r="F32" s="82"/>
      <c r="G32" s="83"/>
      <c r="H32" s="83"/>
      <c r="I32" s="65">
        <f t="shared" si="0"/>
        <v>0</v>
      </c>
      <c r="J32" s="80"/>
    </row>
    <row r="33" spans="2:10" x14ac:dyDescent="0.25">
      <c r="B33" s="81"/>
      <c r="C33" s="82"/>
      <c r="D33" s="82"/>
      <c r="E33" s="82"/>
      <c r="F33" s="82"/>
      <c r="G33" s="83"/>
      <c r="H33" s="83"/>
      <c r="I33" s="65">
        <f t="shared" si="0"/>
        <v>0</v>
      </c>
      <c r="J33" s="80"/>
    </row>
    <row r="34" spans="2:10" x14ac:dyDescent="0.25">
      <c r="B34" s="81"/>
      <c r="C34" s="82"/>
      <c r="D34" s="82"/>
      <c r="E34" s="82"/>
      <c r="F34" s="82"/>
      <c r="G34" s="83"/>
      <c r="H34" s="83"/>
      <c r="I34" s="65">
        <f t="shared" si="0"/>
        <v>0</v>
      </c>
      <c r="J34" s="80"/>
    </row>
    <row r="35" spans="2:10" x14ac:dyDescent="0.25">
      <c r="B35" s="81"/>
      <c r="C35" s="82"/>
      <c r="D35" s="82"/>
      <c r="E35" s="82"/>
      <c r="F35" s="82"/>
      <c r="G35" s="83"/>
      <c r="H35" s="83"/>
      <c r="I35" s="65">
        <f t="shared" si="0"/>
        <v>0</v>
      </c>
      <c r="J35" s="80"/>
    </row>
    <row r="36" spans="2:10" x14ac:dyDescent="0.25">
      <c r="B36" s="81"/>
      <c r="C36" s="82"/>
      <c r="D36" s="82"/>
      <c r="E36" s="82"/>
      <c r="F36" s="82"/>
      <c r="G36" s="83"/>
      <c r="H36" s="83"/>
      <c r="I36" s="65">
        <f t="shared" si="0"/>
        <v>0</v>
      </c>
      <c r="J36" s="80"/>
    </row>
    <row r="37" spans="2:10" x14ac:dyDescent="0.25">
      <c r="B37" s="81"/>
      <c r="C37" s="82"/>
      <c r="D37" s="82"/>
      <c r="E37" s="82"/>
      <c r="F37" s="82"/>
      <c r="G37" s="83"/>
      <c r="H37" s="83"/>
      <c r="I37" s="65">
        <f t="shared" si="0"/>
        <v>0</v>
      </c>
      <c r="J37" s="80"/>
    </row>
    <row r="38" spans="2:10" x14ac:dyDescent="0.25">
      <c r="B38" s="81"/>
      <c r="C38" s="82"/>
      <c r="D38" s="82"/>
      <c r="E38" s="82"/>
      <c r="F38" s="82"/>
      <c r="G38" s="83"/>
      <c r="H38" s="83"/>
      <c r="I38" s="65">
        <f t="shared" si="0"/>
        <v>0</v>
      </c>
      <c r="J38" s="80"/>
    </row>
    <row r="39" spans="2:10" x14ac:dyDescent="0.25">
      <c r="B39" s="81"/>
      <c r="C39" s="82"/>
      <c r="D39" s="82"/>
      <c r="E39" s="82"/>
      <c r="F39" s="82"/>
      <c r="G39" s="83"/>
      <c r="H39" s="83"/>
      <c r="I39" s="65">
        <f t="shared" si="0"/>
        <v>0</v>
      </c>
      <c r="J39" s="80"/>
    </row>
    <row r="40" spans="2:10" x14ac:dyDescent="0.25">
      <c r="B40" s="84"/>
      <c r="C40" s="85"/>
      <c r="D40" s="85"/>
      <c r="E40" s="85"/>
      <c r="F40" s="85"/>
      <c r="G40" s="86"/>
      <c r="H40" s="86"/>
      <c r="J40" s="86"/>
    </row>
    <row r="41" spans="2:10" x14ac:dyDescent="0.25">
      <c r="B41" s="84"/>
      <c r="C41" s="85"/>
      <c r="D41" s="85"/>
      <c r="E41" s="85"/>
      <c r="F41" s="85"/>
      <c r="G41" s="86"/>
      <c r="H41" s="86"/>
      <c r="J41" s="86"/>
    </row>
    <row r="42" spans="2:10" x14ac:dyDescent="0.25">
      <c r="B42" s="84"/>
      <c r="C42" s="85"/>
      <c r="D42" s="85"/>
      <c r="E42" s="85"/>
      <c r="F42" s="85"/>
      <c r="G42" s="86"/>
      <c r="H42" s="86"/>
      <c r="J42" s="86"/>
    </row>
    <row r="43" spans="2:10" x14ac:dyDescent="0.25">
      <c r="B43" s="84"/>
      <c r="C43" s="85"/>
      <c r="D43" s="85"/>
      <c r="E43" s="85"/>
      <c r="F43" s="85"/>
      <c r="G43" s="86"/>
      <c r="H43" s="86"/>
      <c r="J43" s="86"/>
    </row>
    <row r="44" spans="2:10" x14ac:dyDescent="0.25">
      <c r="B44" s="84"/>
      <c r="C44" s="85"/>
      <c r="D44" s="85"/>
      <c r="E44" s="85"/>
      <c r="F44" s="85"/>
      <c r="G44" s="86"/>
      <c r="H44" s="86"/>
      <c r="J44" s="86"/>
    </row>
    <row r="45" spans="2:10" x14ac:dyDescent="0.25">
      <c r="B45" s="84"/>
      <c r="C45" s="85"/>
      <c r="D45" s="85"/>
      <c r="E45" s="85"/>
      <c r="F45" s="85"/>
      <c r="G45" s="86"/>
      <c r="H45" s="86"/>
      <c r="J45" s="86"/>
    </row>
    <row r="46" spans="2:10" x14ac:dyDescent="0.25">
      <c r="B46" s="84"/>
      <c r="C46" s="85"/>
      <c r="D46" s="85"/>
      <c r="E46" s="85"/>
      <c r="F46" s="85"/>
      <c r="G46" s="86"/>
      <c r="H46" s="86"/>
      <c r="J46" s="86"/>
    </row>
    <row r="47" spans="2:10" x14ac:dyDescent="0.25">
      <c r="B47" s="84"/>
      <c r="C47" s="85"/>
      <c r="D47" s="85"/>
      <c r="E47" s="85"/>
      <c r="F47" s="85"/>
      <c r="G47" s="86"/>
      <c r="H47" s="86"/>
      <c r="J47" s="86"/>
    </row>
    <row r="48" spans="2:10" x14ac:dyDescent="0.25">
      <c r="B48" s="84"/>
      <c r="C48" s="85"/>
      <c r="D48" s="85"/>
      <c r="E48" s="85"/>
      <c r="F48" s="85"/>
      <c r="G48" s="86"/>
      <c r="H48" s="86"/>
      <c r="J48" s="86"/>
    </row>
    <row r="49" spans="2:10" x14ac:dyDescent="0.25">
      <c r="B49" s="84"/>
      <c r="C49" s="85"/>
      <c r="D49" s="85"/>
      <c r="E49" s="85"/>
      <c r="F49" s="85"/>
      <c r="G49" s="86"/>
      <c r="H49" s="86"/>
      <c r="J49" s="86"/>
    </row>
    <row r="50" spans="2:10" x14ac:dyDescent="0.25">
      <c r="B50" s="84"/>
      <c r="C50" s="85"/>
      <c r="D50" s="85"/>
      <c r="E50" s="85"/>
      <c r="F50" s="85"/>
      <c r="G50" s="86"/>
      <c r="H50" s="86"/>
      <c r="J50" s="86"/>
    </row>
    <row r="51" spans="2:10" x14ac:dyDescent="0.25">
      <c r="B51" s="84"/>
      <c r="C51" s="85"/>
      <c r="D51" s="85"/>
      <c r="E51" s="85"/>
      <c r="F51" s="85"/>
      <c r="G51" s="86"/>
      <c r="H51" s="86"/>
      <c r="J51" s="86"/>
    </row>
    <row r="52" spans="2:10" x14ac:dyDescent="0.25">
      <c r="B52" s="84"/>
      <c r="C52" s="85"/>
      <c r="D52" s="85"/>
      <c r="E52" s="85"/>
      <c r="F52" s="85"/>
      <c r="G52" s="86"/>
      <c r="H52" s="86"/>
      <c r="J52" s="86"/>
    </row>
    <row r="53" spans="2:10" x14ac:dyDescent="0.25">
      <c r="B53" s="84"/>
      <c r="C53" s="85"/>
      <c r="D53" s="85"/>
      <c r="E53" s="85"/>
      <c r="F53" s="85"/>
      <c r="G53" s="86"/>
      <c r="H53" s="86"/>
      <c r="J53" s="86"/>
    </row>
    <row r="54" spans="2:10" x14ac:dyDescent="0.25">
      <c r="B54" s="84"/>
      <c r="C54" s="85"/>
      <c r="D54" s="85"/>
      <c r="E54" s="85"/>
      <c r="F54" s="85"/>
      <c r="G54" s="86"/>
      <c r="H54" s="86"/>
      <c r="J54" s="86"/>
    </row>
    <row r="55" spans="2:10" x14ac:dyDescent="0.25">
      <c r="B55" s="84"/>
      <c r="C55" s="85"/>
      <c r="D55" s="85"/>
      <c r="E55" s="85"/>
      <c r="F55" s="85"/>
      <c r="G55" s="86"/>
      <c r="H55" s="86"/>
      <c r="J55" s="86"/>
    </row>
    <row r="56" spans="2:10" x14ac:dyDescent="0.25">
      <c r="B56" s="84"/>
      <c r="C56" s="85"/>
      <c r="D56" s="85"/>
      <c r="E56" s="85"/>
      <c r="F56" s="85"/>
      <c r="G56" s="86"/>
      <c r="H56" s="86"/>
      <c r="J56" s="86"/>
    </row>
    <row r="57" spans="2:10" x14ac:dyDescent="0.25">
      <c r="B57" s="84"/>
      <c r="C57" s="85"/>
      <c r="D57" s="85"/>
      <c r="E57" s="85"/>
      <c r="F57" s="85"/>
      <c r="G57" s="86"/>
      <c r="H57" s="86"/>
      <c r="J57" s="86"/>
    </row>
    <row r="58" spans="2:10" x14ac:dyDescent="0.25">
      <c r="B58" s="84"/>
      <c r="C58" s="85"/>
      <c r="D58" s="85"/>
      <c r="E58" s="85"/>
      <c r="F58" s="85"/>
      <c r="G58" s="86"/>
      <c r="H58" s="86"/>
      <c r="J58" s="86"/>
    </row>
    <row r="59" spans="2:10" x14ac:dyDescent="0.25">
      <c r="B59" s="84"/>
      <c r="C59" s="85"/>
      <c r="D59" s="85"/>
      <c r="E59" s="85"/>
      <c r="F59" s="85"/>
      <c r="G59" s="86"/>
      <c r="H59" s="86"/>
      <c r="J59" s="86"/>
    </row>
    <row r="60" spans="2:10" x14ac:dyDescent="0.25">
      <c r="B60" s="84"/>
      <c r="C60" s="85"/>
      <c r="D60" s="85"/>
      <c r="E60" s="85"/>
      <c r="F60" s="85"/>
      <c r="G60" s="86"/>
      <c r="H60" s="86"/>
      <c r="J60" s="86"/>
    </row>
    <row r="61" spans="2:10" x14ac:dyDescent="0.25">
      <c r="B61" s="84"/>
      <c r="C61" s="85"/>
      <c r="D61" s="85"/>
      <c r="E61" s="85"/>
      <c r="F61" s="85"/>
      <c r="G61" s="86"/>
      <c r="H61" s="86"/>
      <c r="J61" s="86"/>
    </row>
    <row r="62" spans="2:10" x14ac:dyDescent="0.25">
      <c r="B62" s="84"/>
      <c r="C62" s="85"/>
      <c r="D62" s="85"/>
      <c r="E62" s="85"/>
      <c r="F62" s="85"/>
      <c r="G62" s="86"/>
      <c r="H62" s="86"/>
      <c r="J62" s="86"/>
    </row>
    <row r="63" spans="2:10" x14ac:dyDescent="0.25">
      <c r="B63" s="84"/>
      <c r="C63" s="85"/>
      <c r="D63" s="85"/>
      <c r="E63" s="85"/>
      <c r="F63" s="85"/>
      <c r="G63" s="86"/>
      <c r="H63" s="86"/>
      <c r="J63" s="86"/>
    </row>
    <row r="64" spans="2:10" x14ac:dyDescent="0.25">
      <c r="B64" s="84"/>
      <c r="C64" s="85"/>
      <c r="D64" s="85"/>
      <c r="E64" s="85"/>
      <c r="F64" s="85"/>
      <c r="G64" s="86"/>
      <c r="H64" s="86"/>
      <c r="J64" s="86"/>
    </row>
    <row r="65" spans="2:10" x14ac:dyDescent="0.25">
      <c r="B65" s="84"/>
      <c r="C65" s="85"/>
      <c r="D65" s="85"/>
      <c r="E65" s="85"/>
      <c r="F65" s="85"/>
      <c r="G65" s="86"/>
      <c r="H65" s="86"/>
      <c r="J65" s="86"/>
    </row>
    <row r="66" spans="2:10" x14ac:dyDescent="0.25">
      <c r="B66" s="84"/>
      <c r="C66" s="85"/>
      <c r="D66" s="85"/>
      <c r="E66" s="85"/>
      <c r="F66" s="85"/>
      <c r="G66" s="86"/>
      <c r="H66" s="86"/>
      <c r="J66" s="86"/>
    </row>
    <row r="67" spans="2:10" x14ac:dyDescent="0.25">
      <c r="B67" s="84"/>
      <c r="C67" s="85"/>
      <c r="D67" s="85"/>
      <c r="E67" s="85"/>
      <c r="F67" s="85"/>
      <c r="G67" s="86"/>
      <c r="H67" s="86"/>
      <c r="J67" s="86"/>
    </row>
    <row r="68" spans="2:10" x14ac:dyDescent="0.25">
      <c r="B68" s="84"/>
      <c r="C68" s="85"/>
      <c r="D68" s="85"/>
      <c r="E68" s="85"/>
      <c r="F68" s="85"/>
      <c r="G68" s="86"/>
      <c r="H68" s="86"/>
      <c r="J68" s="86"/>
    </row>
    <row r="69" spans="2:10" x14ac:dyDescent="0.25">
      <c r="B69" s="84"/>
      <c r="C69" s="85"/>
      <c r="D69" s="85"/>
      <c r="E69" s="85"/>
      <c r="F69" s="85"/>
      <c r="G69" s="86"/>
      <c r="H69" s="86"/>
      <c r="J69" s="86"/>
    </row>
    <row r="70" spans="2:10" x14ac:dyDescent="0.25">
      <c r="B70" s="84"/>
      <c r="C70" s="85"/>
      <c r="D70" s="85"/>
      <c r="E70" s="85"/>
      <c r="F70" s="85"/>
      <c r="G70" s="86"/>
      <c r="H70" s="86"/>
      <c r="J70" s="86"/>
    </row>
    <row r="71" spans="2:10" x14ac:dyDescent="0.25">
      <c r="B71" s="84"/>
      <c r="C71" s="85"/>
      <c r="D71" s="85"/>
      <c r="E71" s="85"/>
      <c r="F71" s="85"/>
      <c r="G71" s="86"/>
      <c r="H71" s="86"/>
      <c r="J71" s="86"/>
    </row>
    <row r="72" spans="2:10" x14ac:dyDescent="0.25">
      <c r="B72" s="84"/>
      <c r="C72" s="85"/>
      <c r="D72" s="85"/>
      <c r="E72" s="85"/>
      <c r="F72" s="85"/>
      <c r="G72" s="86"/>
      <c r="H72" s="86"/>
      <c r="J72" s="86"/>
    </row>
    <row r="73" spans="2:10" x14ac:dyDescent="0.25">
      <c r="B73" s="84"/>
      <c r="C73" s="85"/>
      <c r="D73" s="85"/>
      <c r="E73" s="85"/>
      <c r="F73" s="85"/>
      <c r="G73" s="86"/>
      <c r="H73" s="86"/>
      <c r="J73" s="86"/>
    </row>
    <row r="74" spans="2:10" x14ac:dyDescent="0.25">
      <c r="B74" s="84"/>
      <c r="C74" s="85"/>
      <c r="D74" s="85"/>
      <c r="E74" s="85"/>
      <c r="F74" s="85"/>
      <c r="G74" s="86"/>
      <c r="H74" s="86"/>
      <c r="J74" s="86"/>
    </row>
    <row r="75" spans="2:10" x14ac:dyDescent="0.25">
      <c r="B75" s="84"/>
      <c r="C75" s="85"/>
      <c r="D75" s="85"/>
      <c r="E75" s="85"/>
      <c r="F75" s="85"/>
      <c r="G75" s="86"/>
      <c r="H75" s="86"/>
      <c r="J75" s="86"/>
    </row>
    <row r="76" spans="2:10" x14ac:dyDescent="0.25">
      <c r="B76" s="84"/>
      <c r="C76" s="85"/>
      <c r="D76" s="85"/>
      <c r="E76" s="85"/>
      <c r="F76" s="85"/>
      <c r="G76" s="86"/>
      <c r="H76" s="86"/>
      <c r="J76" s="86"/>
    </row>
    <row r="77" spans="2:10" x14ac:dyDescent="0.25">
      <c r="B77" s="84"/>
      <c r="C77" s="85"/>
      <c r="D77" s="85"/>
      <c r="E77" s="85"/>
      <c r="F77" s="85"/>
      <c r="G77" s="86"/>
      <c r="H77" s="86"/>
      <c r="J77" s="86"/>
    </row>
    <row r="78" spans="2:10" x14ac:dyDescent="0.25">
      <c r="J78" s="86"/>
    </row>
    <row r="79" spans="2:10" x14ac:dyDescent="0.25">
      <c r="J79" s="86"/>
    </row>
    <row r="80" spans="2:10" x14ac:dyDescent="0.25">
      <c r="J80" s="86"/>
    </row>
    <row r="81" spans="10:10" x14ac:dyDescent="0.25">
      <c r="J81" s="86"/>
    </row>
    <row r="82" spans="10:10" x14ac:dyDescent="0.25">
      <c r="J82" s="86"/>
    </row>
    <row r="83" spans="10:10" x14ac:dyDescent="0.25">
      <c r="J83" s="86"/>
    </row>
    <row r="84" spans="10:10" x14ac:dyDescent="0.25">
      <c r="J84" s="86"/>
    </row>
    <row r="85" spans="10:10" x14ac:dyDescent="0.25">
      <c r="J85" s="86"/>
    </row>
    <row r="86" spans="10:10" x14ac:dyDescent="0.25">
      <c r="J86" s="86"/>
    </row>
    <row r="87" spans="10:10" x14ac:dyDescent="0.25">
      <c r="J87" s="86"/>
    </row>
    <row r="88" spans="10:10" x14ac:dyDescent="0.25">
      <c r="J88" s="86"/>
    </row>
    <row r="89" spans="10:10" x14ac:dyDescent="0.25">
      <c r="J89" s="86"/>
    </row>
    <row r="90" spans="10:10" x14ac:dyDescent="0.25">
      <c r="J90" s="86"/>
    </row>
    <row r="91" spans="10:10" x14ac:dyDescent="0.25">
      <c r="J91" s="86"/>
    </row>
    <row r="92" spans="10:10" x14ac:dyDescent="0.25">
      <c r="J92" s="86"/>
    </row>
    <row r="93" spans="10:10" x14ac:dyDescent="0.25">
      <c r="J93" s="86"/>
    </row>
    <row r="94" spans="10:10" x14ac:dyDescent="0.25">
      <c r="J94" s="86"/>
    </row>
    <row r="95" spans="10:10" x14ac:dyDescent="0.25">
      <c r="J95" s="86"/>
    </row>
    <row r="96" spans="10:10" x14ac:dyDescent="0.25">
      <c r="J96" s="86"/>
    </row>
    <row r="97" spans="10:10" x14ac:dyDescent="0.25">
      <c r="J97" s="86"/>
    </row>
    <row r="98" spans="10:10" x14ac:dyDescent="0.25">
      <c r="J98" s="86"/>
    </row>
    <row r="99" spans="10:10" x14ac:dyDescent="0.25">
      <c r="J99" s="86"/>
    </row>
    <row r="100" spans="10:10" x14ac:dyDescent="0.25">
      <c r="J100" s="86"/>
    </row>
    <row r="101" spans="10:10" x14ac:dyDescent="0.25">
      <c r="J101" s="86"/>
    </row>
    <row r="102" spans="10:10" x14ac:dyDescent="0.25">
      <c r="J102" s="86"/>
    </row>
    <row r="103" spans="10:10" x14ac:dyDescent="0.25">
      <c r="J103" s="86"/>
    </row>
    <row r="104" spans="10:10" x14ac:dyDescent="0.25">
      <c r="J104" s="86"/>
    </row>
    <row r="105" spans="10:10" x14ac:dyDescent="0.25">
      <c r="J105" s="86"/>
    </row>
    <row r="106" spans="10:10" x14ac:dyDescent="0.25">
      <c r="J106" s="86"/>
    </row>
    <row r="107" spans="10:10" x14ac:dyDescent="0.25">
      <c r="J107" s="86"/>
    </row>
    <row r="108" spans="10:10" x14ac:dyDescent="0.25">
      <c r="J108" s="86"/>
    </row>
    <row r="109" spans="10:10" x14ac:dyDescent="0.25">
      <c r="J109" s="86"/>
    </row>
    <row r="110" spans="10:10" x14ac:dyDescent="0.25">
      <c r="J110" s="86"/>
    </row>
    <row r="111" spans="10:10" x14ac:dyDescent="0.25">
      <c r="J111" s="86"/>
    </row>
    <row r="112" spans="10:10" x14ac:dyDescent="0.25">
      <c r="J112" s="86"/>
    </row>
    <row r="113" spans="10:10" x14ac:dyDescent="0.25">
      <c r="J113" s="86"/>
    </row>
    <row r="114" spans="10:10" x14ac:dyDescent="0.25">
      <c r="J114" s="86"/>
    </row>
    <row r="115" spans="10:10" x14ac:dyDescent="0.25">
      <c r="J115" s="86"/>
    </row>
    <row r="116" spans="10:10" x14ac:dyDescent="0.25">
      <c r="J116" s="86"/>
    </row>
    <row r="117" spans="10:10" x14ac:dyDescent="0.25">
      <c r="J117" s="86"/>
    </row>
    <row r="118" spans="10:10" x14ac:dyDescent="0.25">
      <c r="J118" s="86"/>
    </row>
    <row r="119" spans="10:10" x14ac:dyDescent="0.25">
      <c r="J119" s="86"/>
    </row>
    <row r="120" spans="10:10" x14ac:dyDescent="0.25">
      <c r="J120" s="86"/>
    </row>
    <row r="121" spans="10:10" x14ac:dyDescent="0.25">
      <c r="J121" s="86"/>
    </row>
    <row r="122" spans="10:10" x14ac:dyDescent="0.25">
      <c r="J122" s="86"/>
    </row>
    <row r="123" spans="10:10" x14ac:dyDescent="0.25">
      <c r="J123" s="86"/>
    </row>
    <row r="124" spans="10:10" x14ac:dyDescent="0.25">
      <c r="J124" s="86"/>
    </row>
    <row r="125" spans="10:10" x14ac:dyDescent="0.25">
      <c r="J125" s="86"/>
    </row>
    <row r="126" spans="10:10" x14ac:dyDescent="0.25">
      <c r="J126" s="86"/>
    </row>
    <row r="127" spans="10:10" x14ac:dyDescent="0.25">
      <c r="J127" s="86"/>
    </row>
    <row r="128" spans="10:10" x14ac:dyDescent="0.25">
      <c r="J128" s="86"/>
    </row>
    <row r="129" spans="10:10" x14ac:dyDescent="0.25">
      <c r="J129" s="86"/>
    </row>
    <row r="130" spans="10:10" x14ac:dyDescent="0.25">
      <c r="J130" s="86"/>
    </row>
    <row r="131" spans="10:10" x14ac:dyDescent="0.25">
      <c r="J131" s="86"/>
    </row>
    <row r="132" spans="10:10" x14ac:dyDescent="0.25">
      <c r="J132" s="86"/>
    </row>
    <row r="133" spans="10:10" x14ac:dyDescent="0.25">
      <c r="J133" s="86"/>
    </row>
    <row r="134" spans="10:10" x14ac:dyDescent="0.25">
      <c r="J134" s="86"/>
    </row>
    <row r="135" spans="10:10" x14ac:dyDescent="0.25">
      <c r="J135" s="86"/>
    </row>
    <row r="136" spans="10:10" x14ac:dyDescent="0.25">
      <c r="J136" s="86"/>
    </row>
    <row r="137" spans="10:10" x14ac:dyDescent="0.25">
      <c r="J137" s="86"/>
    </row>
    <row r="138" spans="10:10" x14ac:dyDescent="0.25">
      <c r="J138" s="86"/>
    </row>
    <row r="139" spans="10:10" x14ac:dyDescent="0.25">
      <c r="J139" s="86"/>
    </row>
    <row r="140" spans="10:10" x14ac:dyDescent="0.25">
      <c r="J140" s="86"/>
    </row>
    <row r="141" spans="10:10" x14ac:dyDescent="0.25">
      <c r="J141" s="86"/>
    </row>
    <row r="142" spans="10:10" x14ac:dyDescent="0.25">
      <c r="J142" s="86"/>
    </row>
    <row r="143" spans="10:10" x14ac:dyDescent="0.25">
      <c r="J143" s="86"/>
    </row>
    <row r="144" spans="10:10" x14ac:dyDescent="0.25">
      <c r="J144" s="86"/>
    </row>
  </sheetData>
  <sheetProtection algorithmName="SHA-512" hashValue="qxnVj1XeizIohwMTgvsQVm2AmeI7aFS+zfpq1F7Xysmw5qFkNw4ObwkKFwO7cM9NhiIX74Fmv5wiFdBuTSZjwQ==" saltValue="WKINmazba3U+/i1F6ppwlg==" spinCount="100000" sheet="1" objects="1" scenarios="1"/>
  <protectedRanges>
    <protectedRange algorithmName="SHA-512" hashValue="TM3ewzWDi/vGHku4AmPQKJyDXyG9FwDLmeBa9qEyLCyY3sDd8LogExRIdGvFwFFJDspvyFe1WU4pGALASL2rCQ==" saltValue="Dw1AeE6Csmcsx/I9wStgEw==" spinCount="100000" sqref="I8:I252" name="Intervallo1"/>
  </protectedRanges>
  <dataValidations count="1">
    <dataValidation type="decimal" allowBlank="1" showInputMessage="1" showErrorMessage="1" sqref="G7:H7" xr:uid="{8569910D-94E1-4597-9571-09033B5B7D7D}">
      <formula1>0</formula1>
      <formula2>9.99999999999999E+46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87DA48-3B1F-4D4B-B920-5DE011DC9FB0}">
          <x14:formula1>
            <xm:f>'Tabella - Nascondere'!$Q$4:$Q$9</xm:f>
          </x14:formula1>
          <xm:sqref>B8:B1048576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FB76-8AC8-4CC1-8D19-3F7EA7EC2560}">
  <dimension ref="B1:J41"/>
  <sheetViews>
    <sheetView showGridLines="0" workbookViewId="0"/>
  </sheetViews>
  <sheetFormatPr defaultRowHeight="10" x14ac:dyDescent="0.2"/>
  <cols>
    <col min="1" max="1" width="2.453125" style="19" customWidth="1"/>
    <col min="2" max="2" width="8.6328125" style="19" customWidth="1"/>
    <col min="3" max="3" width="2.453125" style="19" customWidth="1"/>
    <col min="4" max="4" width="40.54296875" style="19" bestFit="1" customWidth="1"/>
    <col min="5" max="5" width="21.6328125" style="19" customWidth="1"/>
    <col min="6" max="6" width="18.453125" style="19" bestFit="1" customWidth="1"/>
    <col min="7" max="7" width="5.6328125" style="19" bestFit="1" customWidth="1"/>
    <col min="8" max="8" width="67.453125" style="19" bestFit="1" customWidth="1"/>
    <col min="9" max="9" width="49.26953125" style="19" bestFit="1" customWidth="1"/>
    <col min="10" max="16384" width="8.7265625" style="19"/>
  </cols>
  <sheetData>
    <row r="1" spans="2:10" ht="13" customHeight="1" x14ac:dyDescent="0.2"/>
    <row r="2" spans="2:10" ht="27.5" x14ac:dyDescent="0.2">
      <c r="B2" s="56" t="s">
        <v>83</v>
      </c>
    </row>
    <row r="3" spans="2:10" ht="13" customHeight="1" x14ac:dyDescent="0.2">
      <c r="B3" s="54" t="s">
        <v>85</v>
      </c>
    </row>
    <row r="4" spans="2:10" x14ac:dyDescent="0.2">
      <c r="B4" s="54" t="s">
        <v>71</v>
      </c>
    </row>
    <row r="5" spans="2:10" ht="13" customHeight="1" x14ac:dyDescent="0.2"/>
    <row r="6" spans="2:10" ht="13" customHeight="1" x14ac:dyDescent="0.2"/>
    <row r="7" spans="2:10" ht="13" customHeight="1" x14ac:dyDescent="0.2"/>
    <row r="8" spans="2:10" ht="10.5" x14ac:dyDescent="0.2">
      <c r="D8" s="68" t="s">
        <v>80</v>
      </c>
      <c r="E8" s="69"/>
      <c r="F8" s="69"/>
      <c r="G8" s="69"/>
      <c r="H8" s="69"/>
      <c r="I8" s="70"/>
    </row>
    <row r="9" spans="2:10" ht="10.5" x14ac:dyDescent="0.2">
      <c r="D9" s="71" t="s">
        <v>28</v>
      </c>
      <c r="E9" s="15" t="s">
        <v>62</v>
      </c>
      <c r="F9" s="15" t="s">
        <v>86</v>
      </c>
      <c r="G9" s="15" t="s">
        <v>46</v>
      </c>
      <c r="H9" s="15" t="s">
        <v>24</v>
      </c>
      <c r="I9" s="72"/>
    </row>
    <row r="10" spans="2:10" x14ac:dyDescent="0.2">
      <c r="D10" s="73" t="s">
        <v>29</v>
      </c>
      <c r="E10" s="99">
        <f>+SUMIFS('Piano di spesa'!G:G,'Piano di spesa'!B:B,Contributo!D10)</f>
        <v>0</v>
      </c>
      <c r="F10" s="99">
        <f>+SUMIFS('Piano di spesa'!J:J,'Piano di spesa'!B:B,Contributo!D10)</f>
        <v>0</v>
      </c>
      <c r="G10" s="100" t="str">
        <f t="shared" ref="G10:G15" si="0">IF(F10=0,"",F10/$F$16)</f>
        <v/>
      </c>
      <c r="H10" s="88" t="s">
        <v>56</v>
      </c>
      <c r="I10" s="89" t="str" cm="1">
        <f t="array" ref="I10">+_xlfn.IFS(F10=0,"",F10&gt;10%*F16,"Attenzione limite di spesa per categoria superato",F10&lt;=10%*F16,"OK")</f>
        <v/>
      </c>
    </row>
    <row r="11" spans="2:10" x14ac:dyDescent="0.2">
      <c r="D11" s="74" t="s">
        <v>26</v>
      </c>
      <c r="E11" s="101">
        <f>+SUMIFS('Piano di spesa'!G:G,'Piano di spesa'!B:B,Contributo!D11)</f>
        <v>0</v>
      </c>
      <c r="F11" s="101">
        <f>+SUMIFS('Piano di spesa'!J:J,'Piano di spesa'!B:B,Contributo!D11)</f>
        <v>0</v>
      </c>
      <c r="G11" s="100" t="str">
        <f t="shared" si="0"/>
        <v/>
      </c>
      <c r="H11" s="90" t="s">
        <v>57</v>
      </c>
      <c r="I11" s="91" t="str" cm="1">
        <f t="array" ref="I11">+_xlfn.IFS(F11=0,"",F11+F12&gt;50%*F16,"Attenzione limite di spesa per categoria superato",F11+F12&lt;=50%*F16,"OK")</f>
        <v/>
      </c>
      <c r="J11" s="22"/>
    </row>
    <row r="12" spans="2:10" x14ac:dyDescent="0.2">
      <c r="D12" s="74" t="s">
        <v>32</v>
      </c>
      <c r="E12" s="101">
        <f>+SUMIFS('Piano di spesa'!G:G,'Piano di spesa'!B:B,Contributo!D12)</f>
        <v>0</v>
      </c>
      <c r="F12" s="101">
        <f>+SUMIFS('Piano di spesa'!J:J,'Piano di spesa'!B:B,Contributo!D12)</f>
        <v>0</v>
      </c>
      <c r="G12" s="100" t="str">
        <f t="shared" si="0"/>
        <v/>
      </c>
      <c r="H12" s="90" t="s">
        <v>57</v>
      </c>
      <c r="I12" s="91" t="str" cm="1">
        <f t="array" ref="I12">+_xlfn.IFS(F12=0,"",F11+F12&gt;50%*F16,"Attenzione limite di spesa per categoria superato",F11+F12&lt;=50%*F16,"OK")</f>
        <v/>
      </c>
    </row>
    <row r="13" spans="2:10" x14ac:dyDescent="0.2">
      <c r="D13" s="74" t="s">
        <v>30</v>
      </c>
      <c r="E13" s="101">
        <f>+SUMIFS('Piano di spesa'!G:G,'Piano di spesa'!B:B,Contributo!D13)</f>
        <v>0</v>
      </c>
      <c r="F13" s="101">
        <f>+SUMIFS('Piano di spesa'!J:J,'Piano di spesa'!B:B,Contributo!D13)</f>
        <v>0</v>
      </c>
      <c r="G13" s="100" t="str">
        <f t="shared" si="0"/>
        <v/>
      </c>
      <c r="H13" s="90" t="s">
        <v>58</v>
      </c>
      <c r="I13" s="92"/>
    </row>
    <row r="14" spans="2:10" x14ac:dyDescent="0.2">
      <c r="D14" s="74" t="s">
        <v>31</v>
      </c>
      <c r="E14" s="101">
        <f>+SUMIFS('Piano di spesa'!G:G,'Piano di spesa'!B:B,Contributo!D14)</f>
        <v>0</v>
      </c>
      <c r="F14" s="101">
        <f>+SUMIFS('Piano di spesa'!J:J,'Piano di spesa'!B:B,Contributo!D14)</f>
        <v>0</v>
      </c>
      <c r="G14" s="100" t="str">
        <f t="shared" si="0"/>
        <v/>
      </c>
      <c r="H14" s="90" t="str">
        <f>+IF(AND('Regime di aiuto applicabile'!D22="Grandi imprese",OR('Regime di aiuto applicabile'!D34="articolo 14, Regolamento GBER",'Regime di aiuto applicabile'!D34="Quadro temporaneo + art.14 Regolamento GBER")),"Non è possibile superare il 50% dell’investimento complessivo ammissibile","n/a")</f>
        <v>n/a</v>
      </c>
      <c r="I14" s="92" t="str">
        <f>+IF(AND('Regime di aiuto applicabile'!D22="Grandi Imprese",Contributo!F14&gt;Contributo!F16*50%),"Attenzione limite di spesa per categoria superato","")</f>
        <v/>
      </c>
    </row>
    <row r="15" spans="2:10" x14ac:dyDescent="0.2">
      <c r="D15" s="75" t="s">
        <v>27</v>
      </c>
      <c r="E15" s="102">
        <f>+SUMIFS('Piano di spesa'!G:G,'Piano di spesa'!B:B,Contributo!D15)</f>
        <v>0</v>
      </c>
      <c r="F15" s="102">
        <f>+SUMIFS('Piano di spesa'!J:J,'Piano di spesa'!B:B,Contributo!D15)</f>
        <v>0</v>
      </c>
      <c r="G15" s="100" t="str">
        <f t="shared" si="0"/>
        <v/>
      </c>
      <c r="H15" s="93" t="str" cm="1">
        <f t="array" ref="H15">+_xlfn.IFS(F15=0,"n/a",'Regime di aiuto applicabile'!D22="Grandi Imprese","Le imprese di grandi dimensioni non possono richiedere spese per consulenze specialistiche", 'Regime di aiuto applicabile'!D22="Micro/Piccola","Max 4%",'Regime di aiuto applicabile'!D22="Media","Agevolabili per le sole PMI entro il limite del 4% ")</f>
        <v>n/a</v>
      </c>
      <c r="I15" s="94" t="str" cm="1">
        <f t="array" ref="I15">+_xlfn.IFS(F15=0,"",AND(OR('Regime di aiuto applicabile'!D22="Micro/Piccola",'Regime di aiuto applicabile'!D22="Media"),(Contributo!F15/F16)&gt;4%),"Attenzione limite di spesa per categoria superato",'Regime di aiuto applicabile'!D22="Grandi Imprese", "Le imprese di grandi dimensioni non possono richiedere spese per consulenze specialistiche",AND(OR('Regime di aiuto applicabile'!D22="Micro/Piccola",'Regime di aiuto applicabile'!D22="Media"),(Contributo!F15/F16)&lt;=4%),"OK")</f>
        <v/>
      </c>
    </row>
    <row r="16" spans="2:10" ht="10.5" x14ac:dyDescent="0.2">
      <c r="D16" s="76" t="s">
        <v>23</v>
      </c>
      <c r="E16" s="103">
        <f>+SUM(E10:E15)</f>
        <v>0</v>
      </c>
      <c r="F16" s="103">
        <f>+SUM(F10:F15)</f>
        <v>0</v>
      </c>
      <c r="G16" s="104">
        <f>+SUM(G10:G15)</f>
        <v>0</v>
      </c>
      <c r="H16" s="105"/>
      <c r="I16" s="106"/>
    </row>
    <row r="17" spans="4:9" x14ac:dyDescent="0.2">
      <c r="D17" s="12"/>
      <c r="E17" s="12"/>
      <c r="F17" s="12"/>
      <c r="G17" s="12"/>
      <c r="H17" s="24"/>
      <c r="I17" s="12"/>
    </row>
    <row r="18" spans="4:9" x14ac:dyDescent="0.2">
      <c r="D18" s="12"/>
      <c r="E18" s="12"/>
      <c r="F18" s="12"/>
      <c r="G18" s="12"/>
      <c r="H18" s="12"/>
      <c r="I18" s="24"/>
    </row>
    <row r="19" spans="4:9" x14ac:dyDescent="0.2">
      <c r="D19" s="12"/>
      <c r="E19" s="12"/>
      <c r="F19" s="12"/>
      <c r="G19" s="12"/>
      <c r="H19" s="12"/>
      <c r="I19" s="12"/>
    </row>
    <row r="20" spans="4:9" ht="10.5" x14ac:dyDescent="0.2">
      <c r="D20" s="26" t="s">
        <v>84</v>
      </c>
      <c r="E20" s="27"/>
      <c r="F20" s="28"/>
      <c r="G20" s="12"/>
      <c r="H20" s="12"/>
    </row>
    <row r="21" spans="4:9" ht="10.5" x14ac:dyDescent="0.25">
      <c r="D21" s="29" t="s">
        <v>53</v>
      </c>
      <c r="E21" s="30">
        <f>+'Regime di aiuto applicabile'!D22</f>
        <v>0</v>
      </c>
      <c r="F21" s="31"/>
      <c r="G21" s="12"/>
      <c r="H21" s="12"/>
      <c r="I21" s="1"/>
    </row>
    <row r="22" spans="4:9" ht="10.5" x14ac:dyDescent="0.25">
      <c r="D22" s="29" t="s">
        <v>4</v>
      </c>
      <c r="E22" s="30">
        <f>+'Regime di aiuto applicabile'!D26</f>
        <v>0</v>
      </c>
      <c r="F22" s="31"/>
      <c r="G22" s="12"/>
      <c r="H22" s="12"/>
      <c r="I22" s="1"/>
    </row>
    <row r="23" spans="4:9" ht="10.5" x14ac:dyDescent="0.25">
      <c r="D23" s="29" t="s">
        <v>49</v>
      </c>
      <c r="E23" s="30">
        <f>+'Regime di aiuto applicabile'!D30</f>
        <v>0</v>
      </c>
      <c r="F23" s="31"/>
      <c r="G23" s="12"/>
      <c r="H23" s="12"/>
      <c r="I23" s="1"/>
    </row>
    <row r="24" spans="4:9" ht="10.5" x14ac:dyDescent="0.25">
      <c r="D24" s="29" t="s">
        <v>61</v>
      </c>
      <c r="E24" s="30">
        <f>+'Regime di aiuto applicabile'!D34</f>
        <v>0</v>
      </c>
      <c r="F24" s="31"/>
      <c r="G24" s="12"/>
      <c r="H24" s="12"/>
      <c r="I24" s="1"/>
    </row>
    <row r="25" spans="4:9" ht="10.5" x14ac:dyDescent="0.25">
      <c r="D25" s="108" t="s">
        <v>81</v>
      </c>
      <c r="E25" s="109"/>
      <c r="F25" s="110"/>
      <c r="G25" s="12"/>
      <c r="H25" s="12"/>
      <c r="I25" s="1"/>
    </row>
    <row r="26" spans="4:9" ht="10.5" x14ac:dyDescent="0.25">
      <c r="D26" s="32" t="s">
        <v>63</v>
      </c>
      <c r="E26" s="20"/>
      <c r="F26" s="111" t="s">
        <v>1</v>
      </c>
      <c r="G26" s="12"/>
      <c r="H26" s="12"/>
      <c r="I26" s="1"/>
    </row>
    <row r="27" spans="4:9" ht="10.5" x14ac:dyDescent="0.25">
      <c r="D27" s="33" t="s">
        <v>7</v>
      </c>
      <c r="E27" s="21" t="s">
        <v>8</v>
      </c>
      <c r="F27" s="111"/>
      <c r="G27" s="12"/>
      <c r="H27" s="12"/>
      <c r="I27" s="1"/>
    </row>
    <row r="28" spans="4:9" ht="10.5" x14ac:dyDescent="0.2">
      <c r="D28" s="95" t="e">
        <f>+VLOOKUP(CONCATENATE('Regime di aiuto applicabile'!D22,"_",'Regime di aiuto applicabile'!D26,"_",'Regime di aiuto applicabile'!D30,"_",'Regime di aiuto applicabile'!D34),'Tabella - Nascondere'!I:J,2,0)</f>
        <v>#N/A</v>
      </c>
      <c r="E28" s="96" t="e">
        <f>+VLOOKUP(CONCATENATE('Regime di aiuto applicabile'!D22,"_",'Regime di aiuto applicabile'!D26,"_",'Regime di aiuto applicabile'!D30,"_",'Regime di aiuto applicabile'!D34),'Tabella - Nascondere'!I:K,3,0)</f>
        <v>#N/A</v>
      </c>
      <c r="F28" s="97" t="e">
        <f>+VLOOKUP(CONCATENATE('Regime di aiuto applicabile'!D22,"_",'Regime di aiuto applicabile'!D26,"_",'Regime di aiuto applicabile'!D30,"_",'Regime di aiuto applicabile'!D34),'Tabella - Nascondere'!I:L,4,0)</f>
        <v>#N/A</v>
      </c>
      <c r="G28" s="12"/>
      <c r="H28" s="25"/>
      <c r="I28" s="12"/>
    </row>
    <row r="29" spans="4:9" x14ac:dyDescent="0.2">
      <c r="D29" s="12"/>
      <c r="E29" s="12"/>
      <c r="F29" s="12"/>
      <c r="G29" s="12"/>
      <c r="H29" s="12"/>
      <c r="I29" s="12"/>
    </row>
    <row r="30" spans="4:9" x14ac:dyDescent="0.2">
      <c r="D30" s="12"/>
      <c r="E30" s="12"/>
      <c r="F30" s="12"/>
      <c r="G30" s="12"/>
      <c r="H30" s="12"/>
      <c r="I30" s="12"/>
    </row>
    <row r="31" spans="4:9" x14ac:dyDescent="0.2">
      <c r="D31" s="12"/>
      <c r="E31" s="12"/>
      <c r="F31" s="12"/>
      <c r="G31" s="12"/>
      <c r="H31" s="12"/>
      <c r="I31" s="12"/>
    </row>
    <row r="32" spans="4:9" ht="10.5" x14ac:dyDescent="0.2">
      <c r="D32" s="16" t="s">
        <v>34</v>
      </c>
      <c r="E32" s="17"/>
      <c r="F32" s="17"/>
      <c r="H32" s="12"/>
      <c r="I32" s="12"/>
    </row>
    <row r="33" spans="2:9" ht="10.5" x14ac:dyDescent="0.2">
      <c r="D33" s="15" t="s">
        <v>45</v>
      </c>
      <c r="E33" s="15" t="s">
        <v>33</v>
      </c>
      <c r="F33" s="15" t="s">
        <v>8</v>
      </c>
      <c r="H33" s="12"/>
      <c r="I33" s="12"/>
    </row>
    <row r="34" spans="2:9" ht="30" x14ac:dyDescent="0.2">
      <c r="B34" s="36" t="s">
        <v>68</v>
      </c>
      <c r="C34" s="18" t="s">
        <v>50</v>
      </c>
      <c r="D34" s="87"/>
      <c r="E34" s="98" cm="1">
        <f t="array" ref="E34">+_xlfn.IFS(D34="Solo fondo perduto",F28,D34="Mix agevolativo",D28,D34=0,0)</f>
        <v>0</v>
      </c>
      <c r="F34" s="98">
        <f>+IF(D34="Mix agevolativo",E28,0)</f>
        <v>0</v>
      </c>
      <c r="H34" s="12"/>
      <c r="I34" s="12"/>
    </row>
    <row r="35" spans="2:9" ht="13" x14ac:dyDescent="0.25">
      <c r="D35" s="78" t="s">
        <v>67</v>
      </c>
      <c r="E35" s="79">
        <f>+E34*F16</f>
        <v>0</v>
      </c>
      <c r="F35" s="79">
        <f>+F34*F16</f>
        <v>0</v>
      </c>
      <c r="G35" s="107" t="s">
        <v>87</v>
      </c>
      <c r="H35" s="12"/>
      <c r="I35" s="12"/>
    </row>
    <row r="38" spans="2:9" ht="13" x14ac:dyDescent="0.3">
      <c r="D38" s="77"/>
    </row>
    <row r="39" spans="2:9" customFormat="1" ht="14.5" x14ac:dyDescent="0.35">
      <c r="D39" s="77"/>
      <c r="E39" s="23"/>
      <c r="F39" s="23"/>
      <c r="G39" s="23"/>
      <c r="H39" s="23"/>
    </row>
    <row r="40" spans="2:9" x14ac:dyDescent="0.2">
      <c r="E40" s="22"/>
      <c r="F40" s="22"/>
      <c r="G40" s="22"/>
      <c r="H40" s="22"/>
    </row>
    <row r="41" spans="2:9" ht="14.5" x14ac:dyDescent="0.35">
      <c r="D41" s="35"/>
    </row>
  </sheetData>
  <sheetProtection algorithmName="SHA-512" hashValue="TFRvU6dbU1cCizYcuxTfFvQf3euXlA4ybODhUHvT1hKV7JCxZI8OSMO+Q3hwRA7sZpQ9a5ytvT+s4Ib+k4xtOw==" saltValue="Kn2DPt/VP5jaN0qt3UjfTQ==" spinCount="100000" sheet="1" objects="1" scenarios="1"/>
  <mergeCells count="2">
    <mergeCell ref="D25:F25"/>
    <mergeCell ref="F26:F27"/>
  </mergeCells>
  <conditionalFormatting sqref="I10:I12">
    <cfRule type="cellIs" dxfId="6" priority="6" operator="equal">
      <formula>"OK"</formula>
    </cfRule>
    <cfRule type="cellIs" dxfId="5" priority="7" operator="equal">
      <formula>"Attenzione limite contributo ammissibile superato"</formula>
    </cfRule>
  </conditionalFormatting>
  <conditionalFormatting sqref="I10:I15">
    <cfRule type="cellIs" dxfId="4" priority="1" operator="equal">
      <formula>"Attenzione limite di spesa per categoria superato"</formula>
    </cfRule>
    <cfRule type="cellIs" dxfId="3" priority="2" operator="equal">
      <formula>"OK"</formula>
    </cfRule>
    <cfRule type="cellIs" dxfId="2" priority="3" operator="equal">
      <formula>"La seguente tipologia di azienda non può richiedere contributi per tali spese"</formula>
    </cfRule>
    <cfRule type="cellIs" dxfId="1" priority="4" operator="equal">
      <formula>"Attenzione limite contributo ammissibile per tipologia di spesa superato"</formula>
    </cfRule>
    <cfRule type="cellIs" dxfId="0" priority="5" operator="equal">
      <formula>"Attenzione limite contributo ammissibile superato"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E2B02C-A39B-4EA1-AFE7-B250F464A269}">
          <x14:formula1>
            <xm:f>'Tabella - Nascondere'!$O$4:$O$5</xm:f>
          </x14:formula1>
          <xm:sqref>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F35B-0FF1-4A6C-A009-FEAF6D721481}">
  <dimension ref="B2:Q39"/>
  <sheetViews>
    <sheetView topLeftCell="F1" workbookViewId="0">
      <selection activeCell="J14" sqref="J14"/>
    </sheetView>
  </sheetViews>
  <sheetFormatPr defaultRowHeight="10.5" x14ac:dyDescent="0.25"/>
  <cols>
    <col min="1" max="1" width="8.7265625" style="1"/>
    <col min="2" max="2" width="5.1796875" style="1" bestFit="1" customWidth="1"/>
    <col min="3" max="3" width="12.26953125" style="1" bestFit="1" customWidth="1"/>
    <col min="4" max="4" width="31" style="1" bestFit="1" customWidth="1"/>
    <col min="5" max="5" width="8.26953125" style="1" bestFit="1" customWidth="1"/>
    <col min="6" max="6" width="7.81640625" style="1" bestFit="1" customWidth="1"/>
    <col min="7" max="7" width="51" style="1" bestFit="1" customWidth="1"/>
    <col min="8" max="8" width="31.6328125" style="1" bestFit="1" customWidth="1"/>
    <col min="9" max="9" width="97.54296875" style="1" bestFit="1" customWidth="1"/>
    <col min="10" max="10" width="4.90625" style="1" bestFit="1" customWidth="1"/>
    <col min="11" max="11" width="8.453125" style="1" bestFit="1" customWidth="1"/>
    <col min="12" max="12" width="13" style="1" bestFit="1" customWidth="1"/>
    <col min="13" max="16384" width="8.7265625" style="1"/>
  </cols>
  <sheetData>
    <row r="2" spans="2:17" x14ac:dyDescent="0.25">
      <c r="B2" s="7"/>
      <c r="C2" s="7"/>
      <c r="D2" s="7"/>
      <c r="E2" s="7"/>
      <c r="F2" s="7"/>
      <c r="G2" s="7"/>
      <c r="H2" s="7"/>
      <c r="I2" s="7"/>
      <c r="J2" s="10" t="s">
        <v>0</v>
      </c>
      <c r="K2" s="10"/>
      <c r="L2" s="11" t="s">
        <v>1</v>
      </c>
    </row>
    <row r="3" spans="2:17" ht="63" x14ac:dyDescent="0.25">
      <c r="B3" s="8" t="s">
        <v>2</v>
      </c>
      <c r="C3" s="8" t="s">
        <v>3</v>
      </c>
      <c r="D3" s="8" t="s">
        <v>4</v>
      </c>
      <c r="E3" s="8" t="s">
        <v>35</v>
      </c>
      <c r="F3" s="8" t="s">
        <v>37</v>
      </c>
      <c r="G3" s="8" t="s">
        <v>5</v>
      </c>
      <c r="H3" s="8" t="s">
        <v>6</v>
      </c>
      <c r="I3" s="9" t="s">
        <v>48</v>
      </c>
      <c r="J3" s="8" t="s">
        <v>7</v>
      </c>
      <c r="K3" s="8" t="s">
        <v>8</v>
      </c>
      <c r="L3" s="11"/>
    </row>
    <row r="4" spans="2:17" x14ac:dyDescent="0.25">
      <c r="B4" s="2">
        <v>1</v>
      </c>
      <c r="C4" s="2" t="s">
        <v>11</v>
      </c>
      <c r="D4" s="2" t="s">
        <v>9</v>
      </c>
      <c r="E4" s="2" t="s">
        <v>36</v>
      </c>
      <c r="F4" s="2"/>
      <c r="G4" s="2" t="s">
        <v>10</v>
      </c>
      <c r="H4" s="2" t="s">
        <v>38</v>
      </c>
      <c r="I4" s="2" t="str">
        <f>+CONCATENATE(C4,"_",D4,"_",G4,"_",H4)</f>
        <v>Micro/Piccola_Trasformazione e commercializzazione prodotti agricoli_Qualsiasi Comune dei Crateri_articolo 17, Regolamento settore agricolo e forestale</v>
      </c>
      <c r="J4" s="3">
        <v>0.3</v>
      </c>
      <c r="K4" s="3">
        <v>0.45</v>
      </c>
      <c r="L4" s="3">
        <v>0.4</v>
      </c>
      <c r="O4" s="1" t="s">
        <v>0</v>
      </c>
      <c r="Q4" s="13" t="s">
        <v>29</v>
      </c>
    </row>
    <row r="5" spans="2:17" x14ac:dyDescent="0.25">
      <c r="B5" s="2"/>
      <c r="C5" s="2" t="s">
        <v>13</v>
      </c>
      <c r="D5" s="2" t="s">
        <v>9</v>
      </c>
      <c r="E5" s="2" t="s">
        <v>36</v>
      </c>
      <c r="F5" s="2"/>
      <c r="G5" s="2" t="s">
        <v>10</v>
      </c>
      <c r="H5" s="2" t="s">
        <v>38</v>
      </c>
      <c r="I5" s="2" t="str">
        <f>+CONCATENATE(C5,"_",D5,"_",G5,"_",H5)</f>
        <v>Media_Trasformazione e commercializzazione prodotti agricoli_Qualsiasi Comune dei Crateri_articolo 17, Regolamento settore agricolo e forestale</v>
      </c>
      <c r="J5" s="3">
        <v>0.3</v>
      </c>
      <c r="K5" s="3">
        <v>0.45</v>
      </c>
      <c r="L5" s="3">
        <v>0.4</v>
      </c>
      <c r="O5" s="1" t="s">
        <v>25</v>
      </c>
      <c r="Q5" s="14" t="s">
        <v>26</v>
      </c>
    </row>
    <row r="6" spans="2:17" x14ac:dyDescent="0.25">
      <c r="B6" s="2">
        <v>2</v>
      </c>
      <c r="C6" s="2" t="s">
        <v>11</v>
      </c>
      <c r="D6" s="2" t="s">
        <v>12</v>
      </c>
      <c r="E6" s="2" t="s">
        <v>36</v>
      </c>
      <c r="F6" s="2" t="s">
        <v>36</v>
      </c>
      <c r="G6" s="2" t="s">
        <v>39</v>
      </c>
      <c r="H6" s="2" t="s">
        <v>40</v>
      </c>
      <c r="I6" s="2" t="str">
        <f t="shared" ref="I6:I19" si="0">+CONCATENATE(C6,"_",D6,"_",G6,"_",H6)</f>
        <v>Micro/Piccola_Tutti gli altri settori di attività_Comuni delle zone assistite della Carta degli aiuti di Stato a finalità regionale _articolo 14, Regolamento GBER</v>
      </c>
      <c r="J6" s="4">
        <v>0.25</v>
      </c>
      <c r="K6" s="4">
        <v>0.5</v>
      </c>
      <c r="L6" s="3">
        <v>0.35</v>
      </c>
      <c r="Q6" s="13" t="s">
        <v>32</v>
      </c>
    </row>
    <row r="7" spans="2:17" x14ac:dyDescent="0.25">
      <c r="B7" s="2">
        <v>3</v>
      </c>
      <c r="C7" s="2" t="s">
        <v>13</v>
      </c>
      <c r="D7" s="2" t="s">
        <v>12</v>
      </c>
      <c r="E7" s="2" t="s">
        <v>36</v>
      </c>
      <c r="F7" s="2" t="s">
        <v>36</v>
      </c>
      <c r="G7" s="2" t="s">
        <v>39</v>
      </c>
      <c r="H7" s="2" t="s">
        <v>40</v>
      </c>
      <c r="I7" s="2" t="str">
        <f t="shared" si="0"/>
        <v>Media_Tutti gli altri settori di attività_Comuni delle zone assistite della Carta degli aiuti di Stato a finalità regionale _articolo 14, Regolamento GBER</v>
      </c>
      <c r="J7" s="4">
        <v>0.1</v>
      </c>
      <c r="K7" s="4">
        <v>0.65</v>
      </c>
      <c r="L7" s="3">
        <v>0.25</v>
      </c>
      <c r="Q7" s="14" t="s">
        <v>30</v>
      </c>
    </row>
    <row r="8" spans="2:17" x14ac:dyDescent="0.25">
      <c r="B8" s="2">
        <v>4</v>
      </c>
      <c r="C8" s="2" t="s">
        <v>14</v>
      </c>
      <c r="D8" s="2" t="s">
        <v>12</v>
      </c>
      <c r="E8" s="2" t="s">
        <v>36</v>
      </c>
      <c r="F8" s="2" t="s">
        <v>36</v>
      </c>
      <c r="G8" s="2" t="s">
        <v>39</v>
      </c>
      <c r="H8" s="2" t="s">
        <v>40</v>
      </c>
      <c r="I8" s="2" t="str">
        <f t="shared" si="0"/>
        <v>Grandi imprese_Tutti gli altri settori di attività_Comuni delle zone assistite della Carta degli aiuti di Stato a finalità regionale _articolo 14, Regolamento GBER</v>
      </c>
      <c r="J8" s="4">
        <v>0</v>
      </c>
      <c r="K8" s="4">
        <v>0.75</v>
      </c>
      <c r="L8" s="3">
        <v>0.15</v>
      </c>
      <c r="Q8" s="13" t="s">
        <v>31</v>
      </c>
    </row>
    <row r="9" spans="2:17" x14ac:dyDescent="0.25">
      <c r="B9" s="2">
        <v>5</v>
      </c>
      <c r="C9" s="2" t="s">
        <v>11</v>
      </c>
      <c r="D9" s="2" t="s">
        <v>12</v>
      </c>
      <c r="E9" s="2" t="s">
        <v>36</v>
      </c>
      <c r="F9" s="2"/>
      <c r="G9" s="2" t="s">
        <v>41</v>
      </c>
      <c r="H9" s="2" t="s">
        <v>42</v>
      </c>
      <c r="I9" s="2" t="str">
        <f t="shared" si="0"/>
        <v>Micro/Piccola_Tutti gli altri settori di attività_Fuori dai Comuni delle zone assistite della Carta degli aiuti di Stato a finalità regionale _articolo 17, Regolamento GBER</v>
      </c>
      <c r="J9" s="4">
        <v>0.05</v>
      </c>
      <c r="K9" s="4">
        <v>0.7</v>
      </c>
      <c r="L9" s="3">
        <v>0.2</v>
      </c>
      <c r="Q9" s="13" t="s">
        <v>27</v>
      </c>
    </row>
    <row r="10" spans="2:17" x14ac:dyDescent="0.25">
      <c r="B10" s="2">
        <v>6</v>
      </c>
      <c r="C10" s="2" t="s">
        <v>13</v>
      </c>
      <c r="D10" s="2" t="s">
        <v>12</v>
      </c>
      <c r="E10" s="2" t="s">
        <v>36</v>
      </c>
      <c r="F10" s="2"/>
      <c r="G10" s="2" t="s">
        <v>41</v>
      </c>
      <c r="H10" s="2" t="s">
        <v>42</v>
      </c>
      <c r="I10" s="2" t="str">
        <f t="shared" si="0"/>
        <v>Media_Tutti gli altri settori di attività_Fuori dai Comuni delle zone assistite della Carta degli aiuti di Stato a finalità regionale _articolo 17, Regolamento GBER</v>
      </c>
      <c r="J10" s="5">
        <v>0</v>
      </c>
      <c r="K10" s="5">
        <v>0.5</v>
      </c>
      <c r="L10" s="3">
        <v>0.1</v>
      </c>
    </row>
    <row r="11" spans="2:17" x14ac:dyDescent="0.25">
      <c r="B11" s="2">
        <v>7</v>
      </c>
      <c r="C11" s="2" t="s">
        <v>11</v>
      </c>
      <c r="D11" s="2" t="s">
        <v>12</v>
      </c>
      <c r="E11" s="2" t="s">
        <v>36</v>
      </c>
      <c r="F11" s="2"/>
      <c r="G11" s="2" t="s">
        <v>41</v>
      </c>
      <c r="H11" s="6" t="s">
        <v>15</v>
      </c>
      <c r="I11" s="2" t="str">
        <f t="shared" si="0"/>
        <v xml:space="preserve">Micro/Piccola_Tutti gli altri settori di attività_Fuori dai Comuni delle zone assistite della Carta degli aiuti di Stato a finalità regionale _Quadro temporaneo </v>
      </c>
      <c r="J11" s="4">
        <v>0.25</v>
      </c>
      <c r="K11" s="4">
        <v>0.5</v>
      </c>
      <c r="L11" s="3">
        <v>0.35</v>
      </c>
    </row>
    <row r="12" spans="2:17" x14ac:dyDescent="0.25">
      <c r="B12" s="2">
        <v>8</v>
      </c>
      <c r="C12" s="2" t="s">
        <v>13</v>
      </c>
      <c r="D12" s="2" t="s">
        <v>12</v>
      </c>
      <c r="E12" s="2" t="s">
        <v>36</v>
      </c>
      <c r="F12" s="2"/>
      <c r="G12" s="2" t="s">
        <v>41</v>
      </c>
      <c r="H12" s="6" t="s">
        <v>15</v>
      </c>
      <c r="I12" s="2" t="str">
        <f t="shared" si="0"/>
        <v xml:space="preserve">Media_Tutti gli altri settori di attività_Fuori dai Comuni delle zone assistite della Carta degli aiuti di Stato a finalità regionale _Quadro temporaneo </v>
      </c>
      <c r="J12" s="4">
        <v>0.1</v>
      </c>
      <c r="K12" s="4">
        <v>0.65</v>
      </c>
      <c r="L12" s="3">
        <v>0.25</v>
      </c>
    </row>
    <row r="13" spans="2:17" x14ac:dyDescent="0.25">
      <c r="B13" s="2">
        <v>9</v>
      </c>
      <c r="C13" s="2" t="s">
        <v>14</v>
      </c>
      <c r="D13" s="2" t="s">
        <v>12</v>
      </c>
      <c r="E13" s="2" t="s">
        <v>36</v>
      </c>
      <c r="F13" s="2"/>
      <c r="G13" s="2" t="s">
        <v>41</v>
      </c>
      <c r="H13" s="6" t="s">
        <v>15</v>
      </c>
      <c r="I13" s="2" t="str">
        <f t="shared" si="0"/>
        <v xml:space="preserve">Grandi imprese_Tutti gli altri settori di attività_Fuori dai Comuni delle zone assistite della Carta degli aiuti di Stato a finalità regionale _Quadro temporaneo </v>
      </c>
      <c r="J13" s="3">
        <v>0</v>
      </c>
      <c r="K13" s="3">
        <v>0.75</v>
      </c>
      <c r="L13" s="3">
        <v>0.15</v>
      </c>
    </row>
    <row r="14" spans="2:17" x14ac:dyDescent="0.25">
      <c r="B14" s="2">
        <v>10</v>
      </c>
      <c r="C14" s="2" t="s">
        <v>11</v>
      </c>
      <c r="D14" s="2" t="s">
        <v>12</v>
      </c>
      <c r="E14" s="2" t="s">
        <v>36</v>
      </c>
      <c r="F14" s="2" t="s">
        <v>36</v>
      </c>
      <c r="G14" s="2" t="s">
        <v>39</v>
      </c>
      <c r="H14" s="2" t="s">
        <v>43</v>
      </c>
      <c r="I14" s="2" t="str">
        <f t="shared" si="0"/>
        <v>Micro/Piccola_Tutti gli altri settori di attività_Comuni delle zone assistite della Carta degli aiuti di Stato a finalità regionale _Quadro temporaneo + art.14 Regolamento GBER</v>
      </c>
      <c r="J14" s="3">
        <v>0.4</v>
      </c>
      <c r="K14" s="3">
        <v>0.35</v>
      </c>
      <c r="L14" s="3">
        <v>0.5</v>
      </c>
    </row>
    <row r="15" spans="2:17" x14ac:dyDescent="0.25">
      <c r="B15" s="2">
        <v>11</v>
      </c>
      <c r="C15" s="2" t="s">
        <v>13</v>
      </c>
      <c r="D15" s="2" t="s">
        <v>12</v>
      </c>
      <c r="E15" s="2" t="s">
        <v>36</v>
      </c>
      <c r="F15" s="2" t="s">
        <v>36</v>
      </c>
      <c r="G15" s="2" t="s">
        <v>39</v>
      </c>
      <c r="H15" s="2" t="s">
        <v>43</v>
      </c>
      <c r="I15" s="2" t="str">
        <f t="shared" si="0"/>
        <v>Media_Tutti gli altri settori di attività_Comuni delle zone assistite della Carta degli aiuti di Stato a finalità regionale _Quadro temporaneo + art.14 Regolamento GBER</v>
      </c>
      <c r="J15" s="3">
        <v>0.3</v>
      </c>
      <c r="K15" s="3">
        <v>0.45</v>
      </c>
      <c r="L15" s="3">
        <v>0.4</v>
      </c>
    </row>
    <row r="16" spans="2:17" x14ac:dyDescent="0.25">
      <c r="B16" s="2">
        <v>12</v>
      </c>
      <c r="C16" s="2" t="s">
        <v>14</v>
      </c>
      <c r="D16" s="2" t="s">
        <v>12</v>
      </c>
      <c r="E16" s="2" t="s">
        <v>36</v>
      </c>
      <c r="F16" s="2" t="s">
        <v>36</v>
      </c>
      <c r="G16" s="2" t="s">
        <v>39</v>
      </c>
      <c r="H16" s="2" t="s">
        <v>43</v>
      </c>
      <c r="I16" s="2" t="str">
        <f t="shared" si="0"/>
        <v>Grandi imprese_Tutti gli altri settori di attività_Comuni delle zone assistite della Carta degli aiuti di Stato a finalità regionale _Quadro temporaneo + art.14 Regolamento GBER</v>
      </c>
      <c r="J16" s="3">
        <v>0.15</v>
      </c>
      <c r="K16" s="3">
        <v>0.6</v>
      </c>
      <c r="L16" s="3">
        <v>0.3</v>
      </c>
    </row>
    <row r="17" spans="2:12" x14ac:dyDescent="0.25">
      <c r="B17" s="2"/>
      <c r="C17" s="2" t="s">
        <v>11</v>
      </c>
      <c r="D17" s="2" t="s">
        <v>12</v>
      </c>
      <c r="E17" s="2" t="s">
        <v>36</v>
      </c>
      <c r="F17" s="2"/>
      <c r="G17" s="2" t="s">
        <v>10</v>
      </c>
      <c r="H17" s="6" t="s">
        <v>16</v>
      </c>
      <c r="I17" s="2" t="str">
        <f t="shared" si="0"/>
        <v>Micro/Piccola_Tutti gli altri settori di attività_Qualsiasi Comune dei Crateri_Quadro temporaneo di crisi</v>
      </c>
      <c r="J17" s="2" t="s">
        <v>17</v>
      </c>
      <c r="K17" s="2" t="s">
        <v>17</v>
      </c>
      <c r="L17" s="2" t="s">
        <v>88</v>
      </c>
    </row>
    <row r="18" spans="2:12" x14ac:dyDescent="0.25">
      <c r="B18" s="2"/>
      <c r="C18" s="2" t="s">
        <v>13</v>
      </c>
      <c r="D18" s="2" t="s">
        <v>12</v>
      </c>
      <c r="E18" s="2" t="s">
        <v>36</v>
      </c>
      <c r="F18" s="2"/>
      <c r="G18" s="2" t="s">
        <v>10</v>
      </c>
      <c r="H18" s="6" t="s">
        <v>16</v>
      </c>
      <c r="I18" s="2" t="str">
        <f t="shared" si="0"/>
        <v>Media_Tutti gli altri settori di attività_Qualsiasi Comune dei Crateri_Quadro temporaneo di crisi</v>
      </c>
      <c r="J18" s="2" t="s">
        <v>17</v>
      </c>
      <c r="K18" s="2" t="s">
        <v>17</v>
      </c>
      <c r="L18" s="2" t="s">
        <v>88</v>
      </c>
    </row>
    <row r="19" spans="2:12" x14ac:dyDescent="0.25">
      <c r="B19" s="2">
        <v>13</v>
      </c>
      <c r="C19" s="2" t="s">
        <v>14</v>
      </c>
      <c r="D19" s="2" t="s">
        <v>12</v>
      </c>
      <c r="E19" s="2" t="s">
        <v>36</v>
      </c>
      <c r="F19" s="2"/>
      <c r="G19" s="2" t="s">
        <v>10</v>
      </c>
      <c r="H19" s="6" t="s">
        <v>16</v>
      </c>
      <c r="I19" s="2" t="str">
        <f t="shared" si="0"/>
        <v>Grandi imprese_Tutti gli altri settori di attività_Qualsiasi Comune dei Crateri_Quadro temporaneo di crisi</v>
      </c>
      <c r="J19" s="2" t="s">
        <v>17</v>
      </c>
      <c r="K19" s="2" t="s">
        <v>17</v>
      </c>
      <c r="L19" s="2" t="s">
        <v>88</v>
      </c>
    </row>
    <row r="23" spans="2:12" ht="63" x14ac:dyDescent="0.25">
      <c r="B23" s="8" t="s">
        <v>2</v>
      </c>
      <c r="C23" s="8" t="s">
        <v>3</v>
      </c>
      <c r="D23" s="8" t="s">
        <v>4</v>
      </c>
      <c r="E23" s="8" t="s">
        <v>35</v>
      </c>
      <c r="F23" s="8" t="s">
        <v>37</v>
      </c>
      <c r="G23" s="8" t="s">
        <v>5</v>
      </c>
      <c r="H23" s="8" t="s">
        <v>6</v>
      </c>
    </row>
    <row r="24" spans="2:12" x14ac:dyDescent="0.25">
      <c r="C24" s="2" t="s">
        <v>11</v>
      </c>
      <c r="D24" s="2" t="s">
        <v>9</v>
      </c>
      <c r="G24" s="2" t="s">
        <v>10</v>
      </c>
      <c r="H24" s="2" t="s">
        <v>38</v>
      </c>
    </row>
    <row r="25" spans="2:12" x14ac:dyDescent="0.25">
      <c r="C25" s="2" t="s">
        <v>13</v>
      </c>
      <c r="D25" s="2" t="s">
        <v>12</v>
      </c>
      <c r="G25" s="2" t="s">
        <v>39</v>
      </c>
      <c r="H25" s="2" t="s">
        <v>40</v>
      </c>
    </row>
    <row r="26" spans="2:12" x14ac:dyDescent="0.25">
      <c r="C26" s="2" t="s">
        <v>14</v>
      </c>
      <c r="G26" s="2" t="s">
        <v>41</v>
      </c>
      <c r="H26" s="2" t="s">
        <v>42</v>
      </c>
    </row>
    <row r="27" spans="2:12" ht="14.5" x14ac:dyDescent="0.35">
      <c r="G27"/>
      <c r="H27" s="6" t="s">
        <v>15</v>
      </c>
    </row>
    <row r="28" spans="2:12" ht="14.5" x14ac:dyDescent="0.35">
      <c r="G28"/>
      <c r="H28" s="2" t="s">
        <v>43</v>
      </c>
    </row>
    <row r="29" spans="2:12" ht="14.5" x14ac:dyDescent="0.35">
      <c r="G29"/>
      <c r="H29" s="6" t="s">
        <v>16</v>
      </c>
    </row>
    <row r="30" spans="2:12" ht="14.5" x14ac:dyDescent="0.35">
      <c r="G30"/>
      <c r="H30"/>
    </row>
    <row r="31" spans="2:12" ht="14.5" x14ac:dyDescent="0.35">
      <c r="G31"/>
      <c r="H31"/>
    </row>
    <row r="32" spans="2:12" ht="14.5" x14ac:dyDescent="0.35">
      <c r="G32"/>
      <c r="H32"/>
    </row>
    <row r="33" spans="7:8" ht="14.5" x14ac:dyDescent="0.35">
      <c r="G33"/>
      <c r="H33"/>
    </row>
    <row r="34" spans="7:8" ht="14.5" x14ac:dyDescent="0.35">
      <c r="G34"/>
      <c r="H34"/>
    </row>
    <row r="35" spans="7:8" ht="14.5" x14ac:dyDescent="0.35">
      <c r="G35"/>
      <c r="H35"/>
    </row>
    <row r="36" spans="7:8" ht="14.5" x14ac:dyDescent="0.35">
      <c r="G36"/>
      <c r="H36"/>
    </row>
    <row r="37" spans="7:8" ht="14.5" x14ac:dyDescent="0.35">
      <c r="G37"/>
      <c r="H37"/>
    </row>
    <row r="38" spans="7:8" ht="14.5" x14ac:dyDescent="0.35">
      <c r="G38"/>
      <c r="H38"/>
    </row>
    <row r="39" spans="7:8" ht="14.5" x14ac:dyDescent="0.35">
      <c r="G39"/>
      <c r="H39"/>
    </row>
  </sheetData>
  <autoFilter ref="B3:Q19" xr:uid="{D325F35B-0FF1-4A6C-A009-FEAF6D72148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Regime di aiuto applicabile</vt:lpstr>
      <vt:lpstr>Piano di spesa</vt:lpstr>
      <vt:lpstr>Contributo</vt:lpstr>
      <vt:lpstr>Tabella - Nascondere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Capriata Federico</dc:creator>
  <cp:lastModifiedBy>Capriata Federico</cp:lastModifiedBy>
  <dcterms:created xsi:type="dcterms:W3CDTF">2022-07-29T07:09:57Z</dcterms:created>
  <dcterms:modified xsi:type="dcterms:W3CDTF">2022-09-14T16:58:59Z</dcterms:modified>
</cp:coreProperties>
</file>